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510" yWindow="570" windowWidth="14055" windowHeight="4050"/>
  </bookViews>
  <sheets>
    <sheet name="Sutaziaci" sheetId="1" r:id="rId1"/>
    <sheet name="Nastavenia" sheetId="2" r:id="rId2"/>
  </sheets>
  <definedNames>
    <definedName name="_xlnm._FilterDatabase" localSheetId="0" hidden="1">Sutaziaci!$A$2:$Z$116</definedName>
    <definedName name="Excel_BuiltIn__FilterDatabase" localSheetId="0">Sutaziaci!$B$2:$X$3</definedName>
  </definedNames>
  <calcPr calcId="125725"/>
</workbook>
</file>

<file path=xl/calcChain.xml><?xml version="1.0" encoding="utf-8"?>
<calcChain xmlns="http://schemas.openxmlformats.org/spreadsheetml/2006/main">
  <c r="S85" i="1"/>
  <c r="T85"/>
  <c r="U85"/>
  <c r="V85"/>
  <c r="W85"/>
  <c r="W48"/>
  <c r="V48"/>
  <c r="U48"/>
  <c r="T48"/>
  <c r="S48"/>
  <c r="W66"/>
  <c r="V66"/>
  <c r="U66"/>
  <c r="T66"/>
  <c r="S66"/>
  <c r="W54"/>
  <c r="V54"/>
  <c r="U54"/>
  <c r="T54"/>
  <c r="S54"/>
  <c r="W103"/>
  <c r="V103"/>
  <c r="U103"/>
  <c r="T103"/>
  <c r="S103"/>
  <c r="W115"/>
  <c r="V115"/>
  <c r="U115"/>
  <c r="T115"/>
  <c r="S115"/>
  <c r="W112"/>
  <c r="V112"/>
  <c r="U112"/>
  <c r="T112"/>
  <c r="S112"/>
  <c r="W113"/>
  <c r="V113"/>
  <c r="U113"/>
  <c r="T113"/>
  <c r="S113"/>
  <c r="W111"/>
  <c r="V111"/>
  <c r="U111"/>
  <c r="T111"/>
  <c r="S111"/>
  <c r="W106"/>
  <c r="V106"/>
  <c r="U106"/>
  <c r="T106"/>
  <c r="S106"/>
  <c r="W108"/>
  <c r="V108"/>
  <c r="U108"/>
  <c r="T108"/>
  <c r="S108"/>
  <c r="W107"/>
  <c r="V107"/>
  <c r="U107"/>
  <c r="T107"/>
  <c r="S107"/>
  <c r="W109"/>
  <c r="V109"/>
  <c r="U109"/>
  <c r="T109"/>
  <c r="S109"/>
  <c r="W104"/>
  <c r="V104"/>
  <c r="U104"/>
  <c r="T104"/>
  <c r="S104"/>
  <c r="W97"/>
  <c r="V97"/>
  <c r="U97"/>
  <c r="T97"/>
  <c r="S97"/>
  <c r="W102"/>
  <c r="V102"/>
  <c r="U102"/>
  <c r="T102"/>
  <c r="S102"/>
  <c r="W101"/>
  <c r="V101"/>
  <c r="U101"/>
  <c r="T101"/>
  <c r="S101"/>
  <c r="W100"/>
  <c r="V100"/>
  <c r="U100"/>
  <c r="T100"/>
  <c r="S100"/>
  <c r="W99"/>
  <c r="V99"/>
  <c r="U99"/>
  <c r="T99"/>
  <c r="S99"/>
  <c r="W98"/>
  <c r="V98"/>
  <c r="U98"/>
  <c r="T98"/>
  <c r="S98"/>
  <c r="W93"/>
  <c r="V93"/>
  <c r="U93"/>
  <c r="T93"/>
  <c r="S93"/>
  <c r="W94"/>
  <c r="V94"/>
  <c r="U94"/>
  <c r="T94"/>
  <c r="S94"/>
  <c r="W91"/>
  <c r="V91"/>
  <c r="U91"/>
  <c r="T91"/>
  <c r="S91"/>
  <c r="W92"/>
  <c r="V92"/>
  <c r="U92"/>
  <c r="T92"/>
  <c r="S92"/>
  <c r="W95"/>
  <c r="V95"/>
  <c r="U95"/>
  <c r="T95"/>
  <c r="S95"/>
  <c r="W88"/>
  <c r="V88"/>
  <c r="U88"/>
  <c r="T88"/>
  <c r="S88"/>
  <c r="W89"/>
  <c r="V89"/>
  <c r="U89"/>
  <c r="T89"/>
  <c r="S89"/>
  <c r="W82"/>
  <c r="V82"/>
  <c r="U82"/>
  <c r="T82"/>
  <c r="S82"/>
  <c r="W81"/>
  <c r="V81"/>
  <c r="U81"/>
  <c r="T81"/>
  <c r="S81"/>
  <c r="W83"/>
  <c r="V83"/>
  <c r="U83"/>
  <c r="T83"/>
  <c r="S83"/>
  <c r="W84"/>
  <c r="V84"/>
  <c r="U84"/>
  <c r="T84"/>
  <c r="S84"/>
  <c r="W86"/>
  <c r="V86"/>
  <c r="U86"/>
  <c r="T86"/>
  <c r="S86"/>
  <c r="W72"/>
  <c r="V72"/>
  <c r="U72"/>
  <c r="T72"/>
  <c r="S72"/>
  <c r="W75"/>
  <c r="V75"/>
  <c r="U75"/>
  <c r="T75"/>
  <c r="S75"/>
  <c r="W74"/>
  <c r="V74"/>
  <c r="U74"/>
  <c r="T74"/>
  <c r="S74"/>
  <c r="W78"/>
  <c r="V78"/>
  <c r="U78"/>
  <c r="T78"/>
  <c r="S78"/>
  <c r="W69"/>
  <c r="V69"/>
  <c r="U69"/>
  <c r="T69"/>
  <c r="S69"/>
  <c r="W70"/>
  <c r="V70"/>
  <c r="U70"/>
  <c r="T70"/>
  <c r="S70"/>
  <c r="W73"/>
  <c r="V73"/>
  <c r="U73"/>
  <c r="T73"/>
  <c r="S73"/>
  <c r="W77"/>
  <c r="V77"/>
  <c r="U77"/>
  <c r="T77"/>
  <c r="S77"/>
  <c r="W79"/>
  <c r="V79"/>
  <c r="U79"/>
  <c r="T79"/>
  <c r="S79"/>
  <c r="W76"/>
  <c r="V76"/>
  <c r="U76"/>
  <c r="T76"/>
  <c r="S76"/>
  <c r="W71"/>
  <c r="V71"/>
  <c r="U71"/>
  <c r="T71"/>
  <c r="S71"/>
  <c r="W65"/>
  <c r="V65"/>
  <c r="U65"/>
  <c r="T65"/>
  <c r="S65"/>
  <c r="W67"/>
  <c r="V67"/>
  <c r="U67"/>
  <c r="T67"/>
  <c r="S67"/>
  <c r="W64"/>
  <c r="V64"/>
  <c r="U64"/>
  <c r="T64"/>
  <c r="S64"/>
  <c r="W62"/>
  <c r="V62"/>
  <c r="U62"/>
  <c r="T62"/>
  <c r="S62"/>
  <c r="W61"/>
  <c r="V61"/>
  <c r="U61"/>
  <c r="T61"/>
  <c r="S61"/>
  <c r="W57"/>
  <c r="V57"/>
  <c r="U57"/>
  <c r="T57"/>
  <c r="S57"/>
  <c r="W58"/>
  <c r="V58"/>
  <c r="U58"/>
  <c r="T58"/>
  <c r="S58"/>
  <c r="W59"/>
  <c r="V59"/>
  <c r="U59"/>
  <c r="T59"/>
  <c r="S59"/>
  <c r="W55"/>
  <c r="V55"/>
  <c r="U55"/>
  <c r="T55"/>
  <c r="S55"/>
  <c r="W51"/>
  <c r="V51"/>
  <c r="U51"/>
  <c r="T51"/>
  <c r="S51"/>
  <c r="W50"/>
  <c r="V50"/>
  <c r="U50"/>
  <c r="T50"/>
  <c r="S50"/>
  <c r="W52"/>
  <c r="V52"/>
  <c r="U52"/>
  <c r="T52"/>
  <c r="S52"/>
  <c r="W49"/>
  <c r="V49"/>
  <c r="U49"/>
  <c r="T49"/>
  <c r="S49"/>
  <c r="W45"/>
  <c r="V45"/>
  <c r="U45"/>
  <c r="T45"/>
  <c r="S45"/>
  <c r="W46"/>
  <c r="V46"/>
  <c r="U46"/>
  <c r="T46"/>
  <c r="S46"/>
  <c r="W43"/>
  <c r="V43"/>
  <c r="U43"/>
  <c r="T43"/>
  <c r="S43"/>
  <c r="W38"/>
  <c r="V38"/>
  <c r="U38"/>
  <c r="T38"/>
  <c r="S38"/>
  <c r="W39"/>
  <c r="V39"/>
  <c r="U39"/>
  <c r="T39"/>
  <c r="S39"/>
  <c r="W36"/>
  <c r="V36"/>
  <c r="U36"/>
  <c r="T36"/>
  <c r="S36"/>
  <c r="W33"/>
  <c r="V33"/>
  <c r="U33"/>
  <c r="T33"/>
  <c r="S33"/>
  <c r="W32"/>
  <c r="V32"/>
  <c r="U32"/>
  <c r="T32"/>
  <c r="S32"/>
  <c r="W34"/>
  <c r="V34"/>
  <c r="U34"/>
  <c r="T34"/>
  <c r="S34"/>
  <c r="W41"/>
  <c r="V41"/>
  <c r="U41"/>
  <c r="T41"/>
  <c r="S41"/>
  <c r="W30"/>
  <c r="V30"/>
  <c r="U30"/>
  <c r="T30"/>
  <c r="S30"/>
  <c r="W28"/>
  <c r="V28"/>
  <c r="U28"/>
  <c r="T28"/>
  <c r="S28"/>
  <c r="W26"/>
  <c r="V26"/>
  <c r="U26"/>
  <c r="T26"/>
  <c r="S26"/>
  <c r="W19"/>
  <c r="V19"/>
  <c r="U19"/>
  <c r="T19"/>
  <c r="S19"/>
  <c r="W21"/>
  <c r="V21"/>
  <c r="U21"/>
  <c r="T21"/>
  <c r="S21"/>
  <c r="W20"/>
  <c r="V20"/>
  <c r="U20"/>
  <c r="T20"/>
  <c r="S20"/>
  <c r="W22"/>
  <c r="V22"/>
  <c r="U22"/>
  <c r="T22"/>
  <c r="S22"/>
  <c r="W23"/>
  <c r="V23"/>
  <c r="U23"/>
  <c r="T23"/>
  <c r="S23"/>
  <c r="W24"/>
  <c r="V24"/>
  <c r="U24"/>
  <c r="T24"/>
  <c r="S24"/>
  <c r="W14"/>
  <c r="V14"/>
  <c r="U14"/>
  <c r="T14"/>
  <c r="S14"/>
  <c r="W12"/>
  <c r="V12"/>
  <c r="U12"/>
  <c r="T12"/>
  <c r="S12"/>
  <c r="W15"/>
  <c r="V15"/>
  <c r="U15"/>
  <c r="T15"/>
  <c r="S15"/>
  <c r="W17"/>
  <c r="V17"/>
  <c r="U17"/>
  <c r="T17"/>
  <c r="S17"/>
  <c r="W16"/>
  <c r="V16"/>
  <c r="U16"/>
  <c r="T16"/>
  <c r="S16"/>
  <c r="W13"/>
  <c r="V13"/>
  <c r="U13"/>
  <c r="T13"/>
  <c r="S13"/>
  <c r="W8"/>
  <c r="V8"/>
  <c r="U8"/>
  <c r="T8"/>
  <c r="S8"/>
  <c r="W7"/>
  <c r="V7"/>
  <c r="U7"/>
  <c r="T7"/>
  <c r="S7"/>
  <c r="W9"/>
  <c r="V9"/>
  <c r="U9"/>
  <c r="T9"/>
  <c r="S9"/>
  <c r="W10"/>
  <c r="V10"/>
  <c r="U10"/>
  <c r="T10"/>
  <c r="S10"/>
  <c r="W5"/>
  <c r="V5"/>
  <c r="U5"/>
  <c r="T5"/>
  <c r="S5"/>
  <c r="W4"/>
  <c r="V4"/>
  <c r="U4"/>
  <c r="T4"/>
  <c r="S4"/>
  <c r="W3"/>
  <c r="V3"/>
  <c r="U3"/>
  <c r="T3"/>
  <c r="S3"/>
  <c r="X85" l="1"/>
  <c r="Y85"/>
  <c r="X48"/>
  <c r="X66"/>
  <c r="Y48"/>
  <c r="Y66"/>
  <c r="X54"/>
  <c r="Y54"/>
  <c r="X103"/>
  <c r="Y103"/>
  <c r="X38"/>
  <c r="X52"/>
  <c r="X62"/>
  <c r="Y32"/>
  <c r="Y39"/>
  <c r="Y50"/>
  <c r="X33"/>
  <c r="Y49"/>
  <c r="Y61"/>
  <c r="X51"/>
  <c r="Y76"/>
  <c r="X79"/>
  <c r="Y77"/>
  <c r="Y73"/>
  <c r="X70"/>
  <c r="Y69"/>
  <c r="X78"/>
  <c r="Y74"/>
  <c r="X75"/>
  <c r="Y106"/>
  <c r="Y17"/>
  <c r="X10"/>
  <c r="X7"/>
  <c r="Y109"/>
  <c r="X107"/>
  <c r="Y108"/>
  <c r="X15"/>
  <c r="Y12"/>
  <c r="X14"/>
  <c r="X26"/>
  <c r="X41"/>
  <c r="Y113"/>
  <c r="Y89"/>
  <c r="X88"/>
  <c r="X99"/>
  <c r="X101"/>
  <c r="X97"/>
  <c r="X3"/>
  <c r="Y10"/>
  <c r="X9"/>
  <c r="Y7"/>
  <c r="X8"/>
  <c r="X12"/>
  <c r="Y26"/>
  <c r="Y41"/>
  <c r="X32"/>
  <c r="Y33"/>
  <c r="X39"/>
  <c r="X43"/>
  <c r="X49"/>
  <c r="X50"/>
  <c r="X59"/>
  <c r="X61"/>
  <c r="X71"/>
  <c r="Y86"/>
  <c r="X84"/>
  <c r="Y83"/>
  <c r="X81"/>
  <c r="X82"/>
  <c r="X95"/>
  <c r="X91"/>
  <c r="X93"/>
  <c r="Y99"/>
  <c r="X100"/>
  <c r="Y101"/>
  <c r="X102"/>
  <c r="Y97"/>
  <c r="X104"/>
  <c r="X112"/>
  <c r="Y3"/>
  <c r="Y4"/>
  <c r="X5"/>
  <c r="X13"/>
  <c r="X17"/>
  <c r="Y24"/>
  <c r="X23"/>
  <c r="Y22"/>
  <c r="X20"/>
  <c r="Y21"/>
  <c r="X19"/>
  <c r="X30"/>
  <c r="X46"/>
  <c r="Y55"/>
  <c r="X58"/>
  <c r="Y64"/>
  <c r="X67"/>
  <c r="Y65"/>
  <c r="X76"/>
  <c r="X77"/>
  <c r="X73"/>
  <c r="X69"/>
  <c r="X74"/>
  <c r="Y75"/>
  <c r="X72"/>
  <c r="X89"/>
  <c r="X98"/>
  <c r="X109"/>
  <c r="X108"/>
  <c r="X106"/>
  <c r="X111"/>
  <c r="X115"/>
  <c r="X86"/>
  <c r="X83"/>
  <c r="Y95"/>
  <c r="X92"/>
  <c r="Y91"/>
  <c r="X94"/>
  <c r="Y93"/>
  <c r="X113"/>
  <c r="X4"/>
  <c r="Y13"/>
  <c r="X16"/>
  <c r="X24"/>
  <c r="X22"/>
  <c r="X21"/>
  <c r="X28"/>
  <c r="X34"/>
  <c r="X36"/>
  <c r="Y46"/>
  <c r="X45"/>
  <c r="X55"/>
  <c r="Y58"/>
  <c r="X57"/>
  <c r="X64"/>
  <c r="X65"/>
  <c r="Y9"/>
  <c r="Y8"/>
  <c r="Y16"/>
  <c r="Y15"/>
  <c r="Y14"/>
  <c r="Y23"/>
  <c r="Y20"/>
  <c r="Y19"/>
  <c r="Y28"/>
  <c r="Y30"/>
  <c r="Y34"/>
  <c r="Y36"/>
  <c r="Y38"/>
  <c r="Y43"/>
  <c r="Y45"/>
  <c r="Y52"/>
  <c r="Y51"/>
  <c r="Y59"/>
  <c r="Y57"/>
  <c r="Y62"/>
  <c r="Y67"/>
  <c r="Y71"/>
  <c r="Y79"/>
  <c r="Y70"/>
  <c r="Y78"/>
  <c r="Y72"/>
  <c r="Y84"/>
  <c r="Y81"/>
  <c r="Y82"/>
  <c r="Y88"/>
  <c r="Y92"/>
  <c r="Y94"/>
  <c r="Y98"/>
  <c r="Y100"/>
  <c r="Y102"/>
  <c r="Y104"/>
  <c r="Y107"/>
  <c r="Y111"/>
  <c r="Y112"/>
  <c r="Y5"/>
  <c r="Y115"/>
  <c r="Z85" l="1"/>
  <c r="Z48"/>
  <c r="Z54"/>
  <c r="Z66"/>
  <c r="Z65"/>
  <c r="Z12"/>
  <c r="Z103"/>
  <c r="Z50"/>
  <c r="Z89"/>
  <c r="Z21"/>
  <c r="Z22"/>
  <c r="Z99"/>
  <c r="Z91"/>
  <c r="Z94"/>
  <c r="Z45"/>
  <c r="Z92"/>
  <c r="Z34"/>
  <c r="Z33"/>
  <c r="Z20"/>
  <c r="Z16"/>
  <c r="Z109"/>
  <c r="Z77"/>
  <c r="Z32"/>
  <c r="Z14"/>
  <c r="Z13"/>
  <c r="Z93"/>
  <c r="Z46"/>
  <c r="Z98"/>
  <c r="Z97"/>
  <c r="Z49"/>
  <c r="Z64"/>
  <c r="Z88"/>
  <c r="Z43"/>
  <c r="Z55"/>
  <c r="Z62"/>
  <c r="Z61"/>
  <c r="Z59"/>
  <c r="Z58"/>
  <c r="Z57"/>
  <c r="Z19"/>
  <c r="Z113"/>
  <c r="Z112"/>
  <c r="Z111"/>
  <c r="Z115"/>
  <c r="Z100"/>
  <c r="Z75"/>
  <c r="Z108"/>
  <c r="Z107"/>
  <c r="Z106"/>
  <c r="Z71"/>
  <c r="Z70"/>
  <c r="Z69"/>
  <c r="Z79"/>
  <c r="Z78"/>
  <c r="Z76"/>
  <c r="Z74"/>
  <c r="Z73"/>
  <c r="Z72"/>
  <c r="Z86"/>
  <c r="Z84"/>
  <c r="Z95"/>
  <c r="Z104"/>
  <c r="Z102"/>
  <c r="Z101"/>
  <c r="Z67"/>
  <c r="Z10"/>
  <c r="Z17"/>
  <c r="Z15"/>
  <c r="Z24"/>
  <c r="Z23"/>
  <c r="Z52"/>
  <c r="Z83"/>
  <c r="Z82"/>
  <c r="Z81"/>
  <c r="Z9"/>
  <c r="Z8"/>
  <c r="Z7"/>
  <c r="Z39"/>
  <c r="Z38"/>
  <c r="Z41"/>
  <c r="Z36"/>
  <c r="Z5"/>
  <c r="Z4"/>
  <c r="Z3"/>
  <c r="Z30"/>
  <c r="Z51"/>
  <c r="Z28"/>
  <c r="Z26"/>
</calcChain>
</file>

<file path=xl/sharedStrings.xml><?xml version="1.0" encoding="utf-8"?>
<sst xmlns="http://schemas.openxmlformats.org/spreadsheetml/2006/main" count="590" uniqueCount="253">
  <si>
    <t>Umiestnenie</t>
  </si>
  <si>
    <t>Hajnovejská tridsiatka</t>
  </si>
  <si>
    <t>4.05.2019</t>
  </si>
  <si>
    <t>Šíp</t>
  </si>
  <si>
    <t>Šípy celkom</t>
  </si>
  <si>
    <t>Počet šípov</t>
  </si>
  <si>
    <t>Spolu Bod.</t>
  </si>
  <si>
    <t>Priem. na šíp</t>
  </si>
  <si>
    <t>Obedy +</t>
  </si>
  <si>
    <t>Priezvisko</t>
  </si>
  <si>
    <t>Meno</t>
  </si>
  <si>
    <t>Číslo licencie</t>
  </si>
  <si>
    <t>P.</t>
  </si>
  <si>
    <t>Kategória</t>
  </si>
  <si>
    <t>Divízia</t>
  </si>
  <si>
    <t>Klub</t>
  </si>
  <si>
    <t>Kennedy</t>
  </si>
  <si>
    <t>Samuel</t>
  </si>
  <si>
    <t>SVK1457</t>
  </si>
  <si>
    <t>m</t>
  </si>
  <si>
    <t>Deti</t>
  </si>
  <si>
    <t>BB</t>
  </si>
  <si>
    <t>Lukostrelecký klub Stupava</t>
  </si>
  <si>
    <t>Mesaros</t>
  </si>
  <si>
    <t>Tomas</t>
  </si>
  <si>
    <t>Ivanská lukostrelecka druzina</t>
  </si>
  <si>
    <t>Andrej</t>
  </si>
  <si>
    <t>Hornová</t>
  </si>
  <si>
    <t>Karolína</t>
  </si>
  <si>
    <t>SVK1468</t>
  </si>
  <si>
    <t>z</t>
  </si>
  <si>
    <t>Mulinova</t>
  </si>
  <si>
    <t>Diana Naomi</t>
  </si>
  <si>
    <t>Patáková</t>
  </si>
  <si>
    <t>Lucia</t>
  </si>
  <si>
    <t>SVK1551</t>
  </si>
  <si>
    <t>Lukostrelecký klub Topoľ</t>
  </si>
  <si>
    <t>Klasova</t>
  </si>
  <si>
    <t>Nina</t>
  </si>
  <si>
    <t>Ivanská lukostrelecká družina</t>
  </si>
  <si>
    <t>Janáková</t>
  </si>
  <si>
    <t>Barbora</t>
  </si>
  <si>
    <t>Kadet</t>
  </si>
  <si>
    <t>Filipova</t>
  </si>
  <si>
    <t>Eliska</t>
  </si>
  <si>
    <t>SVK1326</t>
  </si>
  <si>
    <t>Matyšáková</t>
  </si>
  <si>
    <t>SVK1514</t>
  </si>
  <si>
    <t>Klasová</t>
  </si>
  <si>
    <t>Jana</t>
  </si>
  <si>
    <t>Ďatelinková</t>
  </si>
  <si>
    <t>Lea</t>
  </si>
  <si>
    <t>SVK1479</t>
  </si>
  <si>
    <t>Rímešová</t>
  </si>
  <si>
    <t>Silvia</t>
  </si>
  <si>
    <t>SVK0950</t>
  </si>
  <si>
    <t>Plekanec</t>
  </si>
  <si>
    <t>Patrik</t>
  </si>
  <si>
    <t>Senior</t>
  </si>
  <si>
    <t>Rímeš</t>
  </si>
  <si>
    <t>Stanislav</t>
  </si>
  <si>
    <t>SVK0854</t>
  </si>
  <si>
    <t>Paták</t>
  </si>
  <si>
    <t>Marek</t>
  </si>
  <si>
    <t>SVK1552</t>
  </si>
  <si>
    <t>Franců</t>
  </si>
  <si>
    <t>Dušan</t>
  </si>
  <si>
    <t>SVK0679</t>
  </si>
  <si>
    <t>Vopát</t>
  </si>
  <si>
    <t>Juraj</t>
  </si>
  <si>
    <t>SVK1360</t>
  </si>
  <si>
    <t>Zámocká skupina historickej lukostreľby Aquilas</t>
  </si>
  <si>
    <t>Žitňanský</t>
  </si>
  <si>
    <t>Jozef</t>
  </si>
  <si>
    <t>SVK1483</t>
  </si>
  <si>
    <t>Individuálny člen</t>
  </si>
  <si>
    <t>Michaela</t>
  </si>
  <si>
    <t>SVK0989</t>
  </si>
  <si>
    <t>Filip</t>
  </si>
  <si>
    <t>Ivan</t>
  </si>
  <si>
    <t>SVK1325</t>
  </si>
  <si>
    <t>Veterán</t>
  </si>
  <si>
    <t>Juriš</t>
  </si>
  <si>
    <t>Lambert</t>
  </si>
  <si>
    <t>Blaškovič</t>
  </si>
  <si>
    <t>Frederik</t>
  </si>
  <si>
    <t>CU</t>
  </si>
  <si>
    <t>Nelka</t>
  </si>
  <si>
    <t>SVK1529</t>
  </si>
  <si>
    <t>HU</t>
  </si>
  <si>
    <t>Kollár</t>
  </si>
  <si>
    <t>SVK1619</t>
  </si>
  <si>
    <t>Suchý</t>
  </si>
  <si>
    <t>Anton</t>
  </si>
  <si>
    <t>SVK1500</t>
  </si>
  <si>
    <t>Lukostrelecký klub - lukostreľba Svit</t>
  </si>
  <si>
    <t>Hudec</t>
  </si>
  <si>
    <t>SVK0666</t>
  </si>
  <si>
    <t>LK  3beč Partizánske</t>
  </si>
  <si>
    <t>Marušinec</t>
  </si>
  <si>
    <t>SVK1611</t>
  </si>
  <si>
    <t>OL</t>
  </si>
  <si>
    <t>Žubor</t>
  </si>
  <si>
    <t>Leo</t>
  </si>
  <si>
    <t>PBHB</t>
  </si>
  <si>
    <t>Mavrák ml.</t>
  </si>
  <si>
    <t>Daniel</t>
  </si>
  <si>
    <t>SVK1418</t>
  </si>
  <si>
    <t>Rábek</t>
  </si>
  <si>
    <t>Samuel Jerguš</t>
  </si>
  <si>
    <t>SVK1318</t>
  </si>
  <si>
    <t>Vopátová</t>
  </si>
  <si>
    <t>Dominika</t>
  </si>
  <si>
    <t>SVK1365</t>
  </si>
  <si>
    <t>Žitňanská</t>
  </si>
  <si>
    <t>Nela</t>
  </si>
  <si>
    <t>SVK1449</t>
  </si>
  <si>
    <t>Kolesnáč</t>
  </si>
  <si>
    <t>Maroš</t>
  </si>
  <si>
    <t>SVK1320</t>
  </si>
  <si>
    <t>Pšenčík</t>
  </si>
  <si>
    <t>Miroslav</t>
  </si>
  <si>
    <t>Dvor Anjou</t>
  </si>
  <si>
    <t>Matejov JUDr</t>
  </si>
  <si>
    <t>SVK0664</t>
  </si>
  <si>
    <t>Mavrák</t>
  </si>
  <si>
    <t>SVK1416</t>
  </si>
  <si>
    <t>Lintnerová</t>
  </si>
  <si>
    <t>Zuzana</t>
  </si>
  <si>
    <t>Emanuel</t>
  </si>
  <si>
    <t>Radovan</t>
  </si>
  <si>
    <t>SVK0688</t>
  </si>
  <si>
    <t>TRLB</t>
  </si>
  <si>
    <t>Archery Klub Geronimo Trnava</t>
  </si>
  <si>
    <t>Slávik</t>
  </si>
  <si>
    <t>Tomáš</t>
  </si>
  <si>
    <t>Straňák</t>
  </si>
  <si>
    <t>Róbert</t>
  </si>
  <si>
    <t>SVK0583</t>
  </si>
  <si>
    <t>Manďáková</t>
  </si>
  <si>
    <t>Tatiana</t>
  </si>
  <si>
    <t>Kreneková</t>
  </si>
  <si>
    <t>Ivana</t>
  </si>
  <si>
    <t>Mekýš</t>
  </si>
  <si>
    <t>Peter</t>
  </si>
  <si>
    <t>SVK0665</t>
  </si>
  <si>
    <t>Bočkay</t>
  </si>
  <si>
    <t>SVK0922</t>
  </si>
  <si>
    <t>Bernát</t>
  </si>
  <si>
    <t>SVK0435</t>
  </si>
  <si>
    <t>Rakovice</t>
  </si>
  <si>
    <t>Kubaliak</t>
  </si>
  <si>
    <t>Alan</t>
  </si>
  <si>
    <t>SVK1610</t>
  </si>
  <si>
    <t>TRRB</t>
  </si>
  <si>
    <t>Macko</t>
  </si>
  <si>
    <t>Matej</t>
  </si>
  <si>
    <t>Matúš</t>
  </si>
  <si>
    <t>Marcel</t>
  </si>
  <si>
    <t>Lukostrelecky klub Topoľ</t>
  </si>
  <si>
    <t>Karas</t>
  </si>
  <si>
    <t>SVK1142</t>
  </si>
  <si>
    <t>Lukáč</t>
  </si>
  <si>
    <t>Jakub</t>
  </si>
  <si>
    <t>SVK1518</t>
  </si>
  <si>
    <t>LK Hubert Arrows</t>
  </si>
  <si>
    <t>Chochula</t>
  </si>
  <si>
    <t>SVK0746</t>
  </si>
  <si>
    <t>Milata</t>
  </si>
  <si>
    <t>Krchňavý</t>
  </si>
  <si>
    <t>Adam</t>
  </si>
  <si>
    <t>Lacko</t>
  </si>
  <si>
    <t>Milo</t>
  </si>
  <si>
    <t>Stieranka</t>
  </si>
  <si>
    <t>Erik</t>
  </si>
  <si>
    <t>SVK1254</t>
  </si>
  <si>
    <t>Verbeniková</t>
  </si>
  <si>
    <t>Janka</t>
  </si>
  <si>
    <t>Bowtell</t>
  </si>
  <si>
    <t>Bella Olivia</t>
  </si>
  <si>
    <t>Topol</t>
  </si>
  <si>
    <t>Vražicová</t>
  </si>
  <si>
    <t>Sára</t>
  </si>
  <si>
    <t>SVK1612</t>
  </si>
  <si>
    <t>Dobiášová</t>
  </si>
  <si>
    <t>Sofia</t>
  </si>
  <si>
    <t>SVK1527</t>
  </si>
  <si>
    <t>Lukacova</t>
  </si>
  <si>
    <t>Lenka</t>
  </si>
  <si>
    <t>Dubná</t>
  </si>
  <si>
    <t>Dorotka</t>
  </si>
  <si>
    <t>SVK1414</t>
  </si>
  <si>
    <t>Zaujec</t>
  </si>
  <si>
    <t>SVK1261</t>
  </si>
  <si>
    <t>Mikušová</t>
  </si>
  <si>
    <t>Natália</t>
  </si>
  <si>
    <t>Lukostrelecký Klub Topoľ</t>
  </si>
  <si>
    <t>Jakubíková</t>
  </si>
  <si>
    <t>Diana</t>
  </si>
  <si>
    <t>Sekmanová</t>
  </si>
  <si>
    <t>Sabina</t>
  </si>
  <si>
    <t>Krchňavá</t>
  </si>
  <si>
    <t>Johanka</t>
  </si>
  <si>
    <t>Kmeťková</t>
  </si>
  <si>
    <t>Alica</t>
  </si>
  <si>
    <t>Milan Nitrabor</t>
  </si>
  <si>
    <t>SVK1517</t>
  </si>
  <si>
    <t>Lukac</t>
  </si>
  <si>
    <t>Milan</t>
  </si>
  <si>
    <t>Obšivan</t>
  </si>
  <si>
    <t>Mário</t>
  </si>
  <si>
    <t>Topoľ</t>
  </si>
  <si>
    <t>Mažgut</t>
  </si>
  <si>
    <t>Tibor</t>
  </si>
  <si>
    <t>SVK1367</t>
  </si>
  <si>
    <t>Partizanske</t>
  </si>
  <si>
    <t>SVK1424</t>
  </si>
  <si>
    <t>Kapusta</t>
  </si>
  <si>
    <t>SVK1322</t>
  </si>
  <si>
    <t>Varga</t>
  </si>
  <si>
    <t>Kováčová</t>
  </si>
  <si>
    <t>SVK1547</t>
  </si>
  <si>
    <t>Lichtnekerova</t>
  </si>
  <si>
    <t>Beata</t>
  </si>
  <si>
    <t>Jóžová</t>
  </si>
  <si>
    <t>Hana</t>
  </si>
  <si>
    <t>SVK0811</t>
  </si>
  <si>
    <t>Katarína</t>
  </si>
  <si>
    <t>SVK1482</t>
  </si>
  <si>
    <t>Laurinec</t>
  </si>
  <si>
    <t>SVK1364</t>
  </si>
  <si>
    <t>SVK1366</t>
  </si>
  <si>
    <t>Bátora</t>
  </si>
  <si>
    <t>Ľubomír</t>
  </si>
  <si>
    <t>SVK1530</t>
  </si>
  <si>
    <t>Bernátová</t>
  </si>
  <si>
    <t>Maria</t>
  </si>
  <si>
    <t>SVK0920</t>
  </si>
  <si>
    <t>ceny</t>
  </si>
  <si>
    <t>deti</t>
  </si>
  <si>
    <t>kadet</t>
  </si>
  <si>
    <t>ostatny</t>
  </si>
  <si>
    <t>Sutaz</t>
  </si>
  <si>
    <t>vystrelov</t>
  </si>
  <si>
    <t>Zajac</t>
  </si>
  <si>
    <t>Pavel</t>
  </si>
  <si>
    <t>SVK1447</t>
  </si>
  <si>
    <t>Málek</t>
  </si>
  <si>
    <t>Mária</t>
  </si>
  <si>
    <t>Horné Húščie3D</t>
  </si>
  <si>
    <t>Horné Huščie 3D</t>
  </si>
  <si>
    <t>SVK0888</t>
  </si>
  <si>
    <t>SVK0611</t>
  </si>
</sst>
</file>

<file path=xl/styles.xml><?xml version="1.0" encoding="utf-8"?>
<styleSheet xmlns="http://schemas.openxmlformats.org/spreadsheetml/2006/main">
  <fonts count="6">
    <font>
      <sz val="12"/>
      <color rgb="FF000000"/>
      <name val="Arial"/>
    </font>
    <font>
      <sz val="12"/>
      <color rgb="FF333333"/>
      <name val="Arial"/>
    </font>
    <font>
      <b/>
      <sz val="12"/>
      <color rgb="FF000000"/>
      <name val="Arial"/>
    </font>
    <font>
      <b/>
      <sz val="18"/>
      <color rgb="FF000000"/>
      <name val="Arial"/>
    </font>
    <font>
      <b/>
      <sz val="13"/>
      <color rgb="FF000000"/>
      <name val="Arial"/>
    </font>
    <font>
      <b/>
      <sz val="13"/>
      <color rgb="FF333333"/>
      <name val="Arial"/>
    </font>
  </fonts>
  <fills count="14">
    <fill>
      <patternFill patternType="none"/>
    </fill>
    <fill>
      <patternFill patternType="gray125"/>
    </fill>
    <fill>
      <patternFill patternType="none"/>
    </fill>
    <fill>
      <patternFill patternType="solid">
        <fgColor rgb="FF58ABFF"/>
        <bgColor rgb="FF000000"/>
      </patternFill>
    </fill>
    <fill>
      <patternFill patternType="solid">
        <fgColor rgb="FFFFFCCC"/>
        <bgColor rgb="FF000000"/>
      </patternFill>
    </fill>
    <fill>
      <patternFill patternType="solid">
        <fgColor rgb="FFC8F8C3"/>
        <bgColor rgb="FF000000"/>
      </patternFill>
    </fill>
    <fill>
      <patternFill patternType="solid">
        <fgColor rgb="FFBCE4E5"/>
        <bgColor rgb="FF000000"/>
      </patternFill>
    </fill>
    <fill>
      <patternFill patternType="solid">
        <fgColor rgb="FFE0C998"/>
        <bgColor rgb="FF000000"/>
      </patternFill>
    </fill>
    <fill>
      <patternFill patternType="solid">
        <fgColor rgb="FFFF9999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FD965"/>
        <bgColor rgb="FFFFFFFF"/>
      </patternFill>
    </fill>
    <fill>
      <patternFill patternType="solid">
        <fgColor rgb="FFFFFFAE"/>
        <bgColor rgb="FF000000"/>
      </patternFill>
    </fill>
    <fill>
      <patternFill patternType="solid">
        <fgColor rgb="FFFFF450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4"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2" fillId="2" borderId="0" xfId="0" applyFont="1" applyFill="1"/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/>
    <xf numFmtId="0" fontId="0" fillId="2" borderId="1" xfId="0" applyFill="1" applyBorder="1" applyAlignment="1"/>
    <xf numFmtId="0" fontId="4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5" fillId="2" borderId="1" xfId="0" applyFont="1" applyFill="1" applyBorder="1" applyAlignment="1"/>
    <xf numFmtId="0" fontId="1" fillId="2" borderId="1" xfId="0" applyFont="1" applyFill="1" applyBorder="1" applyAlignment="1"/>
    <xf numFmtId="0" fontId="0" fillId="8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2" fillId="11" borderId="3" xfId="0" applyFont="1" applyFill="1" applyBorder="1" applyAlignment="1">
      <alignment horizontal="center" wrapText="1"/>
    </xf>
    <xf numFmtId="0" fontId="0" fillId="12" borderId="1" xfId="0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 textRotation="90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textRotation="90"/>
    </xf>
  </cellXfs>
  <cellStyles count="1">
    <cellStyle name="normálne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tabSelected="1" zoomScale="80" zoomScaleNormal="80" workbookViewId="0">
      <pane ySplit="2" topLeftCell="A3" activePane="bottomLeft" state="frozen"/>
      <selection pane="bottomLeft" activeCell="D54" sqref="D54"/>
    </sheetView>
  </sheetViews>
  <sheetFormatPr defaultRowHeight="15.75"/>
  <cols>
    <col min="1" max="1" width="5.21875" style="1" customWidth="1"/>
    <col min="2" max="3" width="14.88671875" style="2" customWidth="1"/>
    <col min="4" max="4" width="12.77734375" style="2" customWidth="1"/>
    <col min="5" max="5" width="2.88671875" style="2" customWidth="1"/>
    <col min="6" max="6" width="8.21875" style="3" customWidth="1"/>
    <col min="7" max="7" width="7.5546875" style="3" customWidth="1"/>
    <col min="8" max="8" width="25.33203125" style="4" customWidth="1"/>
    <col min="9" max="13" width="3.77734375" style="4" customWidth="1"/>
    <col min="14" max="19" width="3.77734375" customWidth="1"/>
    <col min="20" max="20" width="5.21875" customWidth="1"/>
    <col min="21" max="21" width="3.109375" customWidth="1"/>
    <col min="22" max="22" width="6.88671875" customWidth="1"/>
    <col min="23" max="23" width="6.109375" customWidth="1"/>
    <col min="24" max="24" width="7.6640625" customWidth="1"/>
    <col min="25" max="25" width="7.21875" style="7" customWidth="1"/>
    <col min="26" max="26" width="8" customWidth="1"/>
  </cols>
  <sheetData>
    <row r="1" spans="1:26" ht="61.9" customHeight="1">
      <c r="A1" s="31" t="s">
        <v>0</v>
      </c>
      <c r="B1" s="32" t="s">
        <v>1</v>
      </c>
      <c r="C1" s="32"/>
      <c r="D1" s="32"/>
      <c r="E1" s="32"/>
      <c r="F1" s="32" t="s">
        <v>2</v>
      </c>
      <c r="G1" s="32"/>
      <c r="H1" s="32"/>
      <c r="I1" s="20">
        <v>1</v>
      </c>
      <c r="J1" s="20" t="s">
        <v>3</v>
      </c>
      <c r="K1" s="20"/>
      <c r="L1" s="20"/>
      <c r="M1" s="20"/>
      <c r="N1" s="20">
        <v>2</v>
      </c>
      <c r="O1" s="20" t="s">
        <v>3</v>
      </c>
      <c r="P1" s="20"/>
      <c r="Q1" s="20"/>
      <c r="R1" s="20"/>
      <c r="S1" s="20"/>
      <c r="T1" s="20"/>
      <c r="U1" s="20" t="s">
        <v>4</v>
      </c>
      <c r="V1" s="20"/>
      <c r="W1" s="20"/>
      <c r="X1" s="31" t="s">
        <v>5</v>
      </c>
      <c r="Y1" s="33" t="s">
        <v>6</v>
      </c>
      <c r="Z1" s="31" t="s">
        <v>7</v>
      </c>
    </row>
    <row r="2" spans="1:26" ht="20.100000000000001" customHeight="1">
      <c r="A2" s="31"/>
      <c r="B2" s="9" t="s">
        <v>9</v>
      </c>
      <c r="C2" s="9" t="s">
        <v>10</v>
      </c>
      <c r="D2" s="11" t="s">
        <v>11</v>
      </c>
      <c r="E2" s="11" t="s">
        <v>12</v>
      </c>
      <c r="F2" s="11" t="s">
        <v>13</v>
      </c>
      <c r="G2" s="11" t="s">
        <v>14</v>
      </c>
      <c r="H2" s="17" t="s">
        <v>15</v>
      </c>
      <c r="I2" s="21">
        <v>11</v>
      </c>
      <c r="J2" s="24">
        <v>10</v>
      </c>
      <c r="K2" s="24">
        <v>8</v>
      </c>
      <c r="L2" s="24">
        <v>5</v>
      </c>
      <c r="M2" s="24">
        <v>0</v>
      </c>
      <c r="N2" s="21">
        <v>11</v>
      </c>
      <c r="O2" s="24">
        <v>10</v>
      </c>
      <c r="P2" s="24">
        <v>8</v>
      </c>
      <c r="Q2" s="24">
        <v>5</v>
      </c>
      <c r="R2" s="24">
        <v>0</v>
      </c>
      <c r="S2" s="27">
        <v>11</v>
      </c>
      <c r="T2" s="27">
        <v>10</v>
      </c>
      <c r="U2" s="27">
        <v>8</v>
      </c>
      <c r="V2" s="27">
        <v>5</v>
      </c>
      <c r="W2" s="27">
        <v>0</v>
      </c>
      <c r="X2" s="31"/>
      <c r="Y2" s="33"/>
      <c r="Z2" s="31"/>
    </row>
    <row r="3" spans="1:26" ht="20.100000000000001" customHeight="1">
      <c r="A3" s="8">
        <v>1</v>
      </c>
      <c r="B3" s="10" t="s">
        <v>16</v>
      </c>
      <c r="C3" s="10" t="s">
        <v>17</v>
      </c>
      <c r="D3" s="8" t="s">
        <v>18</v>
      </c>
      <c r="E3" s="12" t="s">
        <v>19</v>
      </c>
      <c r="F3" s="13" t="s">
        <v>20</v>
      </c>
      <c r="G3" s="8" t="s">
        <v>21</v>
      </c>
      <c r="H3" s="18" t="s">
        <v>22</v>
      </c>
      <c r="I3" s="22">
        <v>1</v>
      </c>
      <c r="J3" s="8">
        <v>3</v>
      </c>
      <c r="K3" s="25">
        <v>5</v>
      </c>
      <c r="L3" s="8">
        <v>11</v>
      </c>
      <c r="M3" s="25">
        <v>10</v>
      </c>
      <c r="N3" s="26">
        <v>0</v>
      </c>
      <c r="O3" s="8">
        <v>1</v>
      </c>
      <c r="P3" s="26">
        <v>3</v>
      </c>
      <c r="Q3" s="8">
        <v>11</v>
      </c>
      <c r="R3" s="26">
        <v>15</v>
      </c>
      <c r="S3" s="28">
        <f t="shared" ref="S3:W5" si="0">I3+N3</f>
        <v>1</v>
      </c>
      <c r="T3" s="8">
        <f t="shared" si="0"/>
        <v>4</v>
      </c>
      <c r="U3" s="28">
        <f t="shared" si="0"/>
        <v>8</v>
      </c>
      <c r="V3" s="8">
        <f t="shared" si="0"/>
        <v>22</v>
      </c>
      <c r="W3" s="28">
        <f t="shared" si="0"/>
        <v>25</v>
      </c>
      <c r="X3" s="8">
        <f>SUM(S3:W3)</f>
        <v>60</v>
      </c>
      <c r="Y3" s="29">
        <f>S3*11+T3*10+U3*8+V3*5</f>
        <v>225</v>
      </c>
      <c r="Z3" s="8">
        <f>IF(X3=0,0,Y3/X3)</f>
        <v>3.75</v>
      </c>
    </row>
    <row r="4" spans="1:26" ht="20.100000000000001" customHeight="1">
      <c r="A4" s="8">
        <v>2</v>
      </c>
      <c r="B4" s="10" t="s">
        <v>23</v>
      </c>
      <c r="C4" s="10" t="s">
        <v>24</v>
      </c>
      <c r="D4" s="8"/>
      <c r="E4" s="12" t="s">
        <v>19</v>
      </c>
      <c r="F4" s="13" t="s">
        <v>20</v>
      </c>
      <c r="G4" s="8" t="s">
        <v>21</v>
      </c>
      <c r="H4" s="18" t="s">
        <v>25</v>
      </c>
      <c r="I4" s="22">
        <v>1</v>
      </c>
      <c r="J4" s="23">
        <v>2</v>
      </c>
      <c r="K4" s="22">
        <v>9</v>
      </c>
      <c r="L4" s="23">
        <v>9</v>
      </c>
      <c r="M4" s="22">
        <v>9</v>
      </c>
      <c r="N4" s="26">
        <v>0</v>
      </c>
      <c r="O4" s="8">
        <v>0</v>
      </c>
      <c r="P4" s="26">
        <v>3</v>
      </c>
      <c r="Q4" s="8">
        <v>8</v>
      </c>
      <c r="R4" s="26">
        <v>19</v>
      </c>
      <c r="S4" s="28">
        <f t="shared" si="0"/>
        <v>1</v>
      </c>
      <c r="T4" s="8">
        <f t="shared" si="0"/>
        <v>2</v>
      </c>
      <c r="U4" s="28">
        <f t="shared" si="0"/>
        <v>12</v>
      </c>
      <c r="V4" s="8">
        <f t="shared" si="0"/>
        <v>17</v>
      </c>
      <c r="W4" s="28">
        <f t="shared" si="0"/>
        <v>28</v>
      </c>
      <c r="X4" s="8">
        <f>SUM(S4:W4)</f>
        <v>60</v>
      </c>
      <c r="Y4" s="29">
        <f>S4*11+T4*10+U4*8+V4*5</f>
        <v>212</v>
      </c>
      <c r="Z4" s="8">
        <f>IF(X4=0,0,Y4/X4)</f>
        <v>3.5333333333333332</v>
      </c>
    </row>
    <row r="5" spans="1:26" ht="20.100000000000001" customHeight="1">
      <c r="A5" s="8">
        <v>3</v>
      </c>
      <c r="B5" s="10" t="s">
        <v>23</v>
      </c>
      <c r="C5" s="10" t="s">
        <v>26</v>
      </c>
      <c r="D5" s="8"/>
      <c r="E5" s="12" t="s">
        <v>19</v>
      </c>
      <c r="F5" s="13" t="s">
        <v>20</v>
      </c>
      <c r="G5" s="8" t="s">
        <v>21</v>
      </c>
      <c r="H5" s="18" t="s">
        <v>25</v>
      </c>
      <c r="I5" s="22">
        <v>0</v>
      </c>
      <c r="J5" s="23">
        <v>1</v>
      </c>
      <c r="K5" s="22">
        <v>1</v>
      </c>
      <c r="L5" s="23">
        <v>11</v>
      </c>
      <c r="M5" s="22">
        <v>17</v>
      </c>
      <c r="N5" s="26">
        <v>0</v>
      </c>
      <c r="O5" s="8">
        <v>0</v>
      </c>
      <c r="P5" s="26">
        <v>0</v>
      </c>
      <c r="Q5" s="8">
        <v>10</v>
      </c>
      <c r="R5" s="26">
        <v>20</v>
      </c>
      <c r="S5" s="28">
        <f t="shared" si="0"/>
        <v>0</v>
      </c>
      <c r="T5" s="8">
        <f t="shared" si="0"/>
        <v>1</v>
      </c>
      <c r="U5" s="28">
        <f t="shared" si="0"/>
        <v>1</v>
      </c>
      <c r="V5" s="8">
        <f t="shared" si="0"/>
        <v>21</v>
      </c>
      <c r="W5" s="28">
        <f t="shared" si="0"/>
        <v>37</v>
      </c>
      <c r="X5" s="8">
        <f>SUM(S5:W5)</f>
        <v>60</v>
      </c>
      <c r="Y5" s="29">
        <f>S5*11+T5*10+U5*8+V5*5</f>
        <v>123</v>
      </c>
      <c r="Z5" s="8">
        <f>IF(X5=0,0,Y5/X5)</f>
        <v>2.0499999999999998</v>
      </c>
    </row>
    <row r="6" spans="1:26" ht="20.100000000000001" customHeight="1">
      <c r="A6" s="8"/>
      <c r="B6" s="10"/>
      <c r="C6" s="10"/>
      <c r="D6" s="8"/>
      <c r="E6" s="8"/>
      <c r="F6" s="8"/>
      <c r="G6" s="8"/>
      <c r="H6" s="18"/>
      <c r="I6" s="23"/>
      <c r="J6" s="23"/>
      <c r="K6" s="23"/>
      <c r="L6" s="23"/>
      <c r="M6" s="23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30"/>
      <c r="Z6" s="8"/>
    </row>
    <row r="7" spans="1:26" ht="20.100000000000001" customHeight="1">
      <c r="A7" s="8">
        <v>1</v>
      </c>
      <c r="B7" s="10" t="s">
        <v>33</v>
      </c>
      <c r="C7" s="10" t="s">
        <v>34</v>
      </c>
      <c r="D7" s="8" t="s">
        <v>35</v>
      </c>
      <c r="E7" s="19" t="s">
        <v>30</v>
      </c>
      <c r="F7" s="13" t="s">
        <v>20</v>
      </c>
      <c r="G7" s="8" t="s">
        <v>21</v>
      </c>
      <c r="H7" s="18" t="s">
        <v>36</v>
      </c>
      <c r="I7" s="22">
        <v>1</v>
      </c>
      <c r="J7" s="23">
        <v>5</v>
      </c>
      <c r="K7" s="22">
        <v>6</v>
      </c>
      <c r="L7" s="23">
        <v>8</v>
      </c>
      <c r="M7" s="22">
        <v>10</v>
      </c>
      <c r="N7" s="26">
        <v>3</v>
      </c>
      <c r="O7" s="8">
        <v>4</v>
      </c>
      <c r="P7" s="26">
        <v>4</v>
      </c>
      <c r="Q7" s="8">
        <v>11</v>
      </c>
      <c r="R7" s="26">
        <v>8</v>
      </c>
      <c r="S7" s="28">
        <f t="shared" ref="S7:W8" si="1">I7+N7</f>
        <v>4</v>
      </c>
      <c r="T7" s="8">
        <f t="shared" si="1"/>
        <v>9</v>
      </c>
      <c r="U7" s="28">
        <f t="shared" si="1"/>
        <v>10</v>
      </c>
      <c r="V7" s="8">
        <f t="shared" si="1"/>
        <v>19</v>
      </c>
      <c r="W7" s="28">
        <f t="shared" si="1"/>
        <v>18</v>
      </c>
      <c r="X7" s="8">
        <f>SUM(S7:W7)</f>
        <v>60</v>
      </c>
      <c r="Y7" s="29">
        <f>S7*11+T7*10+U7*8+V7*5</f>
        <v>309</v>
      </c>
      <c r="Z7" s="8">
        <f>IF(X7=0,0,Y7/X7)</f>
        <v>5.15</v>
      </c>
    </row>
    <row r="8" spans="1:26" ht="20.100000000000001" customHeight="1">
      <c r="A8" s="8">
        <v>2</v>
      </c>
      <c r="B8" s="10" t="s">
        <v>37</v>
      </c>
      <c r="C8" s="10" t="s">
        <v>38</v>
      </c>
      <c r="D8" s="8"/>
      <c r="E8" s="19" t="s">
        <v>30</v>
      </c>
      <c r="F8" s="13" t="s">
        <v>20</v>
      </c>
      <c r="G8" s="8" t="s">
        <v>21</v>
      </c>
      <c r="H8" s="18" t="s">
        <v>39</v>
      </c>
      <c r="I8" s="22">
        <v>0</v>
      </c>
      <c r="J8" s="23">
        <v>2</v>
      </c>
      <c r="K8" s="22">
        <v>10</v>
      </c>
      <c r="L8" s="23">
        <v>14</v>
      </c>
      <c r="M8" s="22">
        <v>4</v>
      </c>
      <c r="N8" s="26">
        <v>0</v>
      </c>
      <c r="O8" s="8">
        <v>1</v>
      </c>
      <c r="P8" s="26">
        <v>5</v>
      </c>
      <c r="Q8" s="8">
        <v>14</v>
      </c>
      <c r="R8" s="26">
        <v>10</v>
      </c>
      <c r="S8" s="28">
        <f t="shared" si="1"/>
        <v>0</v>
      </c>
      <c r="T8" s="8">
        <f t="shared" si="1"/>
        <v>3</v>
      </c>
      <c r="U8" s="28">
        <f t="shared" si="1"/>
        <v>15</v>
      </c>
      <c r="V8" s="8">
        <f t="shared" si="1"/>
        <v>28</v>
      </c>
      <c r="W8" s="28">
        <f t="shared" si="1"/>
        <v>14</v>
      </c>
      <c r="X8" s="8">
        <f>SUM(S8:W8)</f>
        <v>60</v>
      </c>
      <c r="Y8" s="29">
        <f>S8*11+T8*10+U8*8+V8*5</f>
        <v>290</v>
      </c>
      <c r="Z8" s="8">
        <f>IF(X8=0,0,Y8/X8)</f>
        <v>4.833333333333333</v>
      </c>
    </row>
    <row r="9" spans="1:26" ht="20.100000000000001" customHeight="1">
      <c r="A9" s="8">
        <v>3</v>
      </c>
      <c r="B9" s="10" t="s">
        <v>31</v>
      </c>
      <c r="C9" s="10" t="s">
        <v>32</v>
      </c>
      <c r="D9" s="8"/>
      <c r="E9" s="19" t="s">
        <v>30</v>
      </c>
      <c r="F9" s="13" t="s">
        <v>20</v>
      </c>
      <c r="G9" s="8" t="s">
        <v>21</v>
      </c>
      <c r="H9" s="18"/>
      <c r="I9" s="22">
        <v>2</v>
      </c>
      <c r="J9" s="23">
        <v>6</v>
      </c>
      <c r="K9" s="22">
        <v>6</v>
      </c>
      <c r="L9" s="23">
        <v>10</v>
      </c>
      <c r="M9" s="22">
        <v>6</v>
      </c>
      <c r="N9" s="26">
        <v>1</v>
      </c>
      <c r="O9" s="8">
        <v>0</v>
      </c>
      <c r="P9" s="26">
        <v>3</v>
      </c>
      <c r="Q9" s="8">
        <v>13</v>
      </c>
      <c r="R9" s="26">
        <v>13</v>
      </c>
      <c r="S9" s="28">
        <f>I9+N9</f>
        <v>3</v>
      </c>
      <c r="T9" s="8">
        <f>J9+O9</f>
        <v>6</v>
      </c>
      <c r="U9" s="28">
        <f>K9+P9</f>
        <v>9</v>
      </c>
      <c r="V9" s="8">
        <f>L9+Q9</f>
        <v>23</v>
      </c>
      <c r="W9" s="28">
        <f>M9+R9</f>
        <v>19</v>
      </c>
      <c r="X9" s="8">
        <f>SUM(S9:W9)</f>
        <v>60</v>
      </c>
      <c r="Y9" s="29">
        <f>S9*11+T9*10+U9*8+V9*5</f>
        <v>280</v>
      </c>
      <c r="Z9" s="8">
        <f>IF(X9=0,0,Y9/X9)</f>
        <v>4.666666666666667</v>
      </c>
    </row>
    <row r="10" spans="1:26" ht="20.100000000000001" customHeight="1">
      <c r="A10" s="8">
        <v>4</v>
      </c>
      <c r="B10" s="10" t="s">
        <v>27</v>
      </c>
      <c r="C10" s="10" t="s">
        <v>28</v>
      </c>
      <c r="D10" s="8" t="s">
        <v>29</v>
      </c>
      <c r="E10" s="19" t="s">
        <v>30</v>
      </c>
      <c r="F10" s="13" t="s">
        <v>20</v>
      </c>
      <c r="G10" s="8" t="s">
        <v>21</v>
      </c>
      <c r="H10" s="18" t="s">
        <v>22</v>
      </c>
      <c r="I10" s="22">
        <v>3</v>
      </c>
      <c r="J10" s="23">
        <v>1</v>
      </c>
      <c r="K10" s="22">
        <v>9</v>
      </c>
      <c r="L10" s="23">
        <v>12</v>
      </c>
      <c r="M10" s="22">
        <v>5</v>
      </c>
      <c r="N10" s="26">
        <v>0</v>
      </c>
      <c r="O10" s="8">
        <v>1</v>
      </c>
      <c r="P10" s="26">
        <v>4</v>
      </c>
      <c r="Q10" s="8">
        <v>8</v>
      </c>
      <c r="R10" s="26">
        <v>17</v>
      </c>
      <c r="S10" s="28">
        <f>I10+N10</f>
        <v>3</v>
      </c>
      <c r="T10" s="8">
        <f>J10+O10</f>
        <v>2</v>
      </c>
      <c r="U10" s="28">
        <f>K10+P10</f>
        <v>13</v>
      </c>
      <c r="V10" s="8">
        <f>L10+Q10</f>
        <v>20</v>
      </c>
      <c r="W10" s="28">
        <f>M10+R10</f>
        <v>22</v>
      </c>
      <c r="X10" s="8">
        <f>SUM(S10:W10)</f>
        <v>60</v>
      </c>
      <c r="Y10" s="29">
        <f>S10*11+T10*10+U10*8+V10*5</f>
        <v>257</v>
      </c>
      <c r="Z10" s="8">
        <f>IF(X10=0,0,Y10/X10)</f>
        <v>4.2833333333333332</v>
      </c>
    </row>
    <row r="11" spans="1:26" ht="20.100000000000001" customHeight="1">
      <c r="A11" s="8"/>
      <c r="B11" s="10"/>
      <c r="C11" s="10"/>
      <c r="D11" s="8"/>
      <c r="E11" s="8"/>
      <c r="F11" s="8"/>
      <c r="G11" s="8"/>
      <c r="H11" s="18"/>
      <c r="I11" s="23"/>
      <c r="J11" s="23"/>
      <c r="K11" s="23"/>
      <c r="L11" s="23"/>
      <c r="M11" s="23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30"/>
      <c r="Z11" s="8"/>
    </row>
    <row r="12" spans="1:26" ht="20.100000000000001" customHeight="1">
      <c r="A12" s="8">
        <v>1</v>
      </c>
      <c r="B12" s="10" t="s">
        <v>50</v>
      </c>
      <c r="C12" s="10" t="s">
        <v>51</v>
      </c>
      <c r="D12" s="8" t="s">
        <v>52</v>
      </c>
      <c r="E12" s="19" t="s">
        <v>30</v>
      </c>
      <c r="F12" s="14" t="s">
        <v>42</v>
      </c>
      <c r="G12" s="8" t="s">
        <v>21</v>
      </c>
      <c r="H12" s="18" t="s">
        <v>36</v>
      </c>
      <c r="I12" s="22">
        <v>0</v>
      </c>
      <c r="J12" s="23">
        <v>6</v>
      </c>
      <c r="K12" s="22">
        <v>11</v>
      </c>
      <c r="L12" s="23">
        <v>8</v>
      </c>
      <c r="M12" s="22">
        <v>5</v>
      </c>
      <c r="N12" s="26">
        <v>0</v>
      </c>
      <c r="O12" s="8">
        <v>0</v>
      </c>
      <c r="P12" s="26">
        <v>5</v>
      </c>
      <c r="Q12" s="8">
        <v>11</v>
      </c>
      <c r="R12" s="26">
        <v>14</v>
      </c>
      <c r="S12" s="28">
        <f t="shared" ref="S12:W14" si="2">I12+N12</f>
        <v>0</v>
      </c>
      <c r="T12" s="8">
        <f t="shared" si="2"/>
        <v>6</v>
      </c>
      <c r="U12" s="28">
        <f t="shared" si="2"/>
        <v>16</v>
      </c>
      <c r="V12" s="8">
        <f t="shared" si="2"/>
        <v>19</v>
      </c>
      <c r="W12" s="28">
        <f t="shared" si="2"/>
        <v>19</v>
      </c>
      <c r="X12" s="8">
        <f t="shared" ref="X12:X14" si="3">SUM(S12:W12)</f>
        <v>60</v>
      </c>
      <c r="Y12" s="29">
        <f t="shared" ref="Y12:Y14" si="4">S12*11+T12*10+U12*8+V12*5</f>
        <v>283</v>
      </c>
      <c r="Z12" s="8">
        <f t="shared" ref="Z12:Z14" si="5">IF(X12=0,0,Y12/X12)</f>
        <v>4.7166666666666668</v>
      </c>
    </row>
    <row r="13" spans="1:26" ht="20.100000000000001" customHeight="1">
      <c r="A13" s="8">
        <v>2</v>
      </c>
      <c r="B13" s="10" t="s">
        <v>40</v>
      </c>
      <c r="C13" s="10" t="s">
        <v>41</v>
      </c>
      <c r="D13" s="8"/>
      <c r="E13" s="19" t="s">
        <v>30</v>
      </c>
      <c r="F13" s="14" t="s">
        <v>42</v>
      </c>
      <c r="G13" s="8" t="s">
        <v>21</v>
      </c>
      <c r="H13" s="18" t="s">
        <v>39</v>
      </c>
      <c r="I13" s="22">
        <v>1</v>
      </c>
      <c r="J13" s="23">
        <v>4</v>
      </c>
      <c r="K13" s="22">
        <v>7</v>
      </c>
      <c r="L13" s="23">
        <v>14</v>
      </c>
      <c r="M13" s="22">
        <v>4</v>
      </c>
      <c r="N13" s="26">
        <v>0</v>
      </c>
      <c r="O13" s="8">
        <v>0</v>
      </c>
      <c r="P13" s="26">
        <v>3</v>
      </c>
      <c r="Q13" s="8">
        <v>11</v>
      </c>
      <c r="R13" s="26">
        <v>16</v>
      </c>
      <c r="S13" s="28">
        <f>I13+N13</f>
        <v>1</v>
      </c>
      <c r="T13" s="8">
        <f>J13+O13</f>
        <v>4</v>
      </c>
      <c r="U13" s="28">
        <f>K13+P13</f>
        <v>10</v>
      </c>
      <c r="V13" s="8">
        <f>L13+Q13</f>
        <v>25</v>
      </c>
      <c r="W13" s="28">
        <f>M13+R13</f>
        <v>20</v>
      </c>
      <c r="X13" s="8">
        <f>SUM(S13:W13)</f>
        <v>60</v>
      </c>
      <c r="Y13" s="29">
        <f>S13*11+T13*10+U13*8+V13*5</f>
        <v>256</v>
      </c>
      <c r="Z13" s="8">
        <f>IF(X13=0,0,Y13/X13)</f>
        <v>4.2666666666666666</v>
      </c>
    </row>
    <row r="14" spans="1:26" ht="20.100000000000001" customHeight="1">
      <c r="A14" s="8">
        <v>3</v>
      </c>
      <c r="B14" s="10" t="s">
        <v>53</v>
      </c>
      <c r="C14" s="10" t="s">
        <v>54</v>
      </c>
      <c r="D14" s="8" t="s">
        <v>55</v>
      </c>
      <c r="E14" s="19" t="s">
        <v>30</v>
      </c>
      <c r="F14" s="14" t="s">
        <v>42</v>
      </c>
      <c r="G14" s="8" t="s">
        <v>21</v>
      </c>
      <c r="H14" s="18" t="s">
        <v>39</v>
      </c>
      <c r="I14" s="22">
        <v>1</v>
      </c>
      <c r="J14" s="23">
        <v>2</v>
      </c>
      <c r="K14" s="22">
        <v>8</v>
      </c>
      <c r="L14" s="23">
        <v>14</v>
      </c>
      <c r="M14" s="22">
        <v>5</v>
      </c>
      <c r="N14" s="26">
        <v>0</v>
      </c>
      <c r="O14" s="8">
        <v>1</v>
      </c>
      <c r="P14" s="26">
        <v>1</v>
      </c>
      <c r="Q14" s="8">
        <v>12</v>
      </c>
      <c r="R14" s="26">
        <v>16</v>
      </c>
      <c r="S14" s="28">
        <f t="shared" si="2"/>
        <v>1</v>
      </c>
      <c r="T14" s="8">
        <f t="shared" si="2"/>
        <v>3</v>
      </c>
      <c r="U14" s="28">
        <f t="shared" si="2"/>
        <v>9</v>
      </c>
      <c r="V14" s="8">
        <f t="shared" si="2"/>
        <v>26</v>
      </c>
      <c r="W14" s="28">
        <f t="shared" si="2"/>
        <v>21</v>
      </c>
      <c r="X14" s="8">
        <f t="shared" si="3"/>
        <v>60</v>
      </c>
      <c r="Y14" s="29">
        <f t="shared" si="4"/>
        <v>243</v>
      </c>
      <c r="Z14" s="8">
        <f t="shared" si="5"/>
        <v>4.05</v>
      </c>
    </row>
    <row r="15" spans="1:26" ht="20.100000000000001" customHeight="1">
      <c r="A15" s="8">
        <v>4</v>
      </c>
      <c r="B15" s="10" t="s">
        <v>48</v>
      </c>
      <c r="C15" s="10" t="s">
        <v>49</v>
      </c>
      <c r="D15" s="8"/>
      <c r="E15" s="19" t="s">
        <v>30</v>
      </c>
      <c r="F15" s="14" t="s">
        <v>42</v>
      </c>
      <c r="G15" s="8" t="s">
        <v>21</v>
      </c>
      <c r="H15" s="18" t="s">
        <v>39</v>
      </c>
      <c r="I15" s="22">
        <v>1</v>
      </c>
      <c r="J15" s="23">
        <v>2</v>
      </c>
      <c r="K15" s="22">
        <v>9</v>
      </c>
      <c r="L15" s="23">
        <v>11</v>
      </c>
      <c r="M15" s="22">
        <v>7</v>
      </c>
      <c r="N15" s="26">
        <v>0</v>
      </c>
      <c r="O15" s="8">
        <v>0</v>
      </c>
      <c r="P15" s="26">
        <v>1</v>
      </c>
      <c r="Q15" s="8">
        <v>9</v>
      </c>
      <c r="R15" s="26">
        <v>20</v>
      </c>
      <c r="S15" s="28">
        <f>I15+N15</f>
        <v>1</v>
      </c>
      <c r="T15" s="8">
        <f>J15+O15</f>
        <v>2</v>
      </c>
      <c r="U15" s="28">
        <f>K15+P15</f>
        <v>10</v>
      </c>
      <c r="V15" s="8">
        <f>L15+Q15</f>
        <v>20</v>
      </c>
      <c r="W15" s="28">
        <f>M15+R15</f>
        <v>27</v>
      </c>
      <c r="X15" s="8">
        <f>SUM(S15:W15)</f>
        <v>60</v>
      </c>
      <c r="Y15" s="29">
        <f>S15*11+T15*10+U15*8+V15*5</f>
        <v>211</v>
      </c>
      <c r="Z15" s="8">
        <f>IF(X15=0,0,Y15/X15)</f>
        <v>3.5166666666666666</v>
      </c>
    </row>
    <row r="16" spans="1:26" ht="20.100000000000001" customHeight="1">
      <c r="A16" s="8">
        <v>5</v>
      </c>
      <c r="B16" s="10" t="s">
        <v>43</v>
      </c>
      <c r="C16" s="10" t="s">
        <v>44</v>
      </c>
      <c r="D16" s="8" t="s">
        <v>45</v>
      </c>
      <c r="E16" s="19" t="s">
        <v>30</v>
      </c>
      <c r="F16" s="14" t="s">
        <v>42</v>
      </c>
      <c r="G16" s="8" t="s">
        <v>21</v>
      </c>
      <c r="H16" s="18" t="s">
        <v>22</v>
      </c>
      <c r="I16" s="22">
        <v>0</v>
      </c>
      <c r="J16" s="23">
        <v>0</v>
      </c>
      <c r="K16" s="22">
        <v>8</v>
      </c>
      <c r="L16" s="23">
        <v>16</v>
      </c>
      <c r="M16" s="22">
        <v>6</v>
      </c>
      <c r="N16" s="26">
        <v>0</v>
      </c>
      <c r="O16" s="8">
        <v>0</v>
      </c>
      <c r="P16" s="26">
        <v>1</v>
      </c>
      <c r="Q16" s="8">
        <v>2</v>
      </c>
      <c r="R16" s="26">
        <v>27</v>
      </c>
      <c r="S16" s="28">
        <f>I16+N16</f>
        <v>0</v>
      </c>
      <c r="T16" s="8">
        <f>J16+O16</f>
        <v>0</v>
      </c>
      <c r="U16" s="28">
        <f>K16+P16</f>
        <v>9</v>
      </c>
      <c r="V16" s="8">
        <f>L16+Q16</f>
        <v>18</v>
      </c>
      <c r="W16" s="28">
        <f>M16+R16</f>
        <v>33</v>
      </c>
      <c r="X16" s="8">
        <f>SUM(S16:W16)</f>
        <v>60</v>
      </c>
      <c r="Y16" s="29">
        <f>S16*11+T16*10+U16*8+V16*5</f>
        <v>162</v>
      </c>
      <c r="Z16" s="8">
        <f>IF(X16=0,0,Y16/X16)</f>
        <v>2.7</v>
      </c>
    </row>
    <row r="17" spans="1:26" ht="20.100000000000001" customHeight="1">
      <c r="A17" s="8">
        <v>6</v>
      </c>
      <c r="B17" s="10" t="s">
        <v>46</v>
      </c>
      <c r="C17" s="10" t="s">
        <v>34</v>
      </c>
      <c r="D17" s="8" t="s">
        <v>47</v>
      </c>
      <c r="E17" s="19" t="s">
        <v>30</v>
      </c>
      <c r="F17" s="14" t="s">
        <v>42</v>
      </c>
      <c r="G17" s="8" t="s">
        <v>21</v>
      </c>
      <c r="H17" s="18" t="s">
        <v>22</v>
      </c>
      <c r="I17" s="22">
        <v>0</v>
      </c>
      <c r="J17" s="23">
        <v>0</v>
      </c>
      <c r="K17" s="22">
        <v>6</v>
      </c>
      <c r="L17" s="23">
        <v>13</v>
      </c>
      <c r="M17" s="22">
        <v>11</v>
      </c>
      <c r="N17" s="26">
        <v>0</v>
      </c>
      <c r="O17" s="8">
        <v>0</v>
      </c>
      <c r="P17" s="26">
        <v>1</v>
      </c>
      <c r="Q17" s="8">
        <v>8</v>
      </c>
      <c r="R17" s="26">
        <v>21</v>
      </c>
      <c r="S17" s="28">
        <f>I17+N17</f>
        <v>0</v>
      </c>
      <c r="T17" s="8">
        <f>J17+O17</f>
        <v>0</v>
      </c>
      <c r="U17" s="28">
        <f>K17+P17</f>
        <v>7</v>
      </c>
      <c r="V17" s="8">
        <f>L17+Q17</f>
        <v>21</v>
      </c>
      <c r="W17" s="28">
        <f>M17+R17</f>
        <v>32</v>
      </c>
      <c r="X17" s="8">
        <f>SUM(S17:W17)</f>
        <v>60</v>
      </c>
      <c r="Y17" s="29">
        <f>S17*11+T17*10+U17*8+V17*5</f>
        <v>161</v>
      </c>
      <c r="Z17" s="8">
        <f>IF(X17=0,0,Y17/X17)</f>
        <v>2.6833333333333331</v>
      </c>
    </row>
    <row r="18" spans="1:26" s="5" customFormat="1" ht="20.100000000000001" customHeight="1">
      <c r="A18" s="8"/>
      <c r="B18" s="10"/>
      <c r="C18" s="10"/>
      <c r="D18" s="8"/>
      <c r="E18" s="19"/>
      <c r="F18" s="14"/>
      <c r="G18" s="8"/>
      <c r="H18" s="18"/>
      <c r="I18" s="22"/>
      <c r="J18" s="23"/>
      <c r="K18" s="22"/>
      <c r="L18" s="23"/>
      <c r="M18" s="22"/>
      <c r="N18" s="26"/>
      <c r="O18" s="8"/>
      <c r="P18" s="26"/>
      <c r="Q18" s="8"/>
      <c r="R18" s="26"/>
      <c r="S18" s="28"/>
      <c r="T18" s="8"/>
      <c r="U18" s="28"/>
      <c r="V18" s="8"/>
      <c r="W18" s="28"/>
      <c r="X18" s="8"/>
      <c r="Y18" s="29"/>
      <c r="Z18" s="8"/>
    </row>
    <row r="19" spans="1:26" ht="20.100000000000001" customHeight="1">
      <c r="A19" s="8">
        <v>1</v>
      </c>
      <c r="B19" s="10" t="s">
        <v>72</v>
      </c>
      <c r="C19" s="10" t="s">
        <v>73</v>
      </c>
      <c r="D19" s="8" t="s">
        <v>74</v>
      </c>
      <c r="E19" s="12" t="s">
        <v>19</v>
      </c>
      <c r="F19" s="15" t="s">
        <v>58</v>
      </c>
      <c r="G19" s="8" t="s">
        <v>21</v>
      </c>
      <c r="H19" s="18" t="s">
        <v>75</v>
      </c>
      <c r="I19" s="22">
        <v>8</v>
      </c>
      <c r="J19" s="23">
        <v>11</v>
      </c>
      <c r="K19" s="22">
        <v>8</v>
      </c>
      <c r="L19" s="23">
        <v>3</v>
      </c>
      <c r="M19" s="22">
        <v>0</v>
      </c>
      <c r="N19" s="26">
        <v>0</v>
      </c>
      <c r="O19" s="8">
        <v>2</v>
      </c>
      <c r="P19" s="26">
        <v>17</v>
      </c>
      <c r="Q19" s="8">
        <v>8</v>
      </c>
      <c r="R19" s="26">
        <v>3</v>
      </c>
      <c r="S19" s="28">
        <f>I19+N19</f>
        <v>8</v>
      </c>
      <c r="T19" s="8">
        <f>J19+O19</f>
        <v>13</v>
      </c>
      <c r="U19" s="28">
        <f>K19+P19</f>
        <v>25</v>
      </c>
      <c r="V19" s="8">
        <f>L19+Q19</f>
        <v>11</v>
      </c>
      <c r="W19" s="28">
        <f>M19+R19</f>
        <v>3</v>
      </c>
      <c r="X19" s="8">
        <f>SUM(S19:W19)</f>
        <v>60</v>
      </c>
      <c r="Y19" s="29">
        <f>S19*11+T19*10+U19*8+V19*5</f>
        <v>473</v>
      </c>
      <c r="Z19" s="8">
        <f>IF(X19=0,0,Y19/X19)</f>
        <v>7.8833333333333337</v>
      </c>
    </row>
    <row r="20" spans="1:26" ht="20.100000000000001" customHeight="1">
      <c r="A20" s="8">
        <v>2</v>
      </c>
      <c r="B20" s="10" t="s">
        <v>65</v>
      </c>
      <c r="C20" s="10" t="s">
        <v>66</v>
      </c>
      <c r="D20" s="8" t="s">
        <v>67</v>
      </c>
      <c r="E20" s="12" t="s">
        <v>19</v>
      </c>
      <c r="F20" s="15" t="s">
        <v>58</v>
      </c>
      <c r="G20" s="8" t="s">
        <v>21</v>
      </c>
      <c r="H20" s="18" t="s">
        <v>39</v>
      </c>
      <c r="I20" s="22">
        <v>5</v>
      </c>
      <c r="J20" s="23">
        <v>9</v>
      </c>
      <c r="K20" s="22">
        <v>12</v>
      </c>
      <c r="L20" s="23">
        <v>3</v>
      </c>
      <c r="M20" s="22">
        <v>1</v>
      </c>
      <c r="N20" s="26">
        <v>1</v>
      </c>
      <c r="O20" s="8">
        <v>0</v>
      </c>
      <c r="P20" s="26">
        <v>13</v>
      </c>
      <c r="Q20" s="8">
        <v>12</v>
      </c>
      <c r="R20" s="26">
        <v>4</v>
      </c>
      <c r="S20" s="28">
        <f t="shared" ref="S20:W21" si="6">I20+N20</f>
        <v>6</v>
      </c>
      <c r="T20" s="8">
        <f t="shared" si="6"/>
        <v>9</v>
      </c>
      <c r="U20" s="28">
        <f t="shared" si="6"/>
        <v>25</v>
      </c>
      <c r="V20" s="8">
        <f t="shared" si="6"/>
        <v>15</v>
      </c>
      <c r="W20" s="28">
        <f t="shared" si="6"/>
        <v>5</v>
      </c>
      <c r="X20" s="8">
        <f t="shared" ref="X20:X21" si="7">SUM(S20:W20)</f>
        <v>60</v>
      </c>
      <c r="Y20" s="29">
        <f t="shared" ref="Y20:Y21" si="8">S20*11+T20*10+U20*8+V20*5</f>
        <v>431</v>
      </c>
      <c r="Z20" s="8">
        <f t="shared" ref="Z20:Z21" si="9">IF(X20=0,0,Y20/X20)</f>
        <v>7.1833333333333336</v>
      </c>
    </row>
    <row r="21" spans="1:26" ht="20.100000000000001" customHeight="1">
      <c r="A21" s="8">
        <v>3</v>
      </c>
      <c r="B21" s="10" t="s">
        <v>68</v>
      </c>
      <c r="C21" s="10" t="s">
        <v>69</v>
      </c>
      <c r="D21" s="8" t="s">
        <v>70</v>
      </c>
      <c r="E21" s="12" t="s">
        <v>19</v>
      </c>
      <c r="F21" s="15" t="s">
        <v>58</v>
      </c>
      <c r="G21" s="8" t="s">
        <v>21</v>
      </c>
      <c r="H21" s="18" t="s">
        <v>71</v>
      </c>
      <c r="I21" s="22">
        <v>2</v>
      </c>
      <c r="J21" s="23">
        <v>10</v>
      </c>
      <c r="K21" s="22">
        <v>12</v>
      </c>
      <c r="L21" s="23">
        <v>5</v>
      </c>
      <c r="M21" s="22">
        <v>1</v>
      </c>
      <c r="N21" s="26">
        <v>1</v>
      </c>
      <c r="O21" s="8">
        <v>2</v>
      </c>
      <c r="P21" s="26">
        <v>14</v>
      </c>
      <c r="Q21" s="8">
        <v>7</v>
      </c>
      <c r="R21" s="26">
        <v>6</v>
      </c>
      <c r="S21" s="28">
        <f t="shared" si="6"/>
        <v>3</v>
      </c>
      <c r="T21" s="8">
        <f t="shared" si="6"/>
        <v>12</v>
      </c>
      <c r="U21" s="28">
        <f t="shared" si="6"/>
        <v>26</v>
      </c>
      <c r="V21" s="8">
        <f t="shared" si="6"/>
        <v>12</v>
      </c>
      <c r="W21" s="28">
        <f t="shared" si="6"/>
        <v>7</v>
      </c>
      <c r="X21" s="8">
        <f t="shared" si="7"/>
        <v>60</v>
      </c>
      <c r="Y21" s="29">
        <f t="shared" si="8"/>
        <v>421</v>
      </c>
      <c r="Z21" s="8">
        <f t="shared" si="9"/>
        <v>7.0166666666666666</v>
      </c>
    </row>
    <row r="22" spans="1:26" ht="20.100000000000001" customHeight="1">
      <c r="A22" s="8">
        <v>4</v>
      </c>
      <c r="B22" s="10" t="s">
        <v>62</v>
      </c>
      <c r="C22" s="10" t="s">
        <v>63</v>
      </c>
      <c r="D22" s="8" t="s">
        <v>64</v>
      </c>
      <c r="E22" s="12" t="s">
        <v>19</v>
      </c>
      <c r="F22" s="15" t="s">
        <v>58</v>
      </c>
      <c r="G22" s="8" t="s">
        <v>21</v>
      </c>
      <c r="H22" s="18" t="s">
        <v>36</v>
      </c>
      <c r="I22" s="22">
        <v>3</v>
      </c>
      <c r="J22" s="23">
        <v>6</v>
      </c>
      <c r="K22" s="22">
        <v>9</v>
      </c>
      <c r="L22" s="23">
        <v>8</v>
      </c>
      <c r="M22" s="22">
        <v>4</v>
      </c>
      <c r="N22" s="26">
        <v>2</v>
      </c>
      <c r="O22" s="8">
        <v>3</v>
      </c>
      <c r="P22" s="26">
        <v>10</v>
      </c>
      <c r="Q22" s="8">
        <v>13</v>
      </c>
      <c r="R22" s="26">
        <v>2</v>
      </c>
      <c r="S22" s="28">
        <f>I22+N22</f>
        <v>5</v>
      </c>
      <c r="T22" s="8">
        <f>J22+O22</f>
        <v>9</v>
      </c>
      <c r="U22" s="28">
        <f>K22+P22</f>
        <v>19</v>
      </c>
      <c r="V22" s="8">
        <f>L22+Q22</f>
        <v>21</v>
      </c>
      <c r="W22" s="28">
        <f>M22+R22</f>
        <v>6</v>
      </c>
      <c r="X22" s="8">
        <f>SUM(S22:W22)</f>
        <v>60</v>
      </c>
      <c r="Y22" s="29">
        <f>S22*11+T22*10+U22*8+V22*5</f>
        <v>402</v>
      </c>
      <c r="Z22" s="8">
        <f>IF(X22=0,0,Y22/X22)</f>
        <v>6.7</v>
      </c>
    </row>
    <row r="23" spans="1:26" ht="20.100000000000001" customHeight="1">
      <c r="A23" s="8">
        <v>5</v>
      </c>
      <c r="B23" s="10" t="s">
        <v>59</v>
      </c>
      <c r="C23" s="10" t="s">
        <v>60</v>
      </c>
      <c r="D23" s="8" t="s">
        <v>61</v>
      </c>
      <c r="E23" s="12" t="s">
        <v>19</v>
      </c>
      <c r="F23" s="15" t="s">
        <v>58</v>
      </c>
      <c r="G23" s="8" t="s">
        <v>21</v>
      </c>
      <c r="H23" s="18" t="s">
        <v>39</v>
      </c>
      <c r="I23" s="22">
        <v>2</v>
      </c>
      <c r="J23" s="23">
        <v>5</v>
      </c>
      <c r="K23" s="22">
        <v>15</v>
      </c>
      <c r="L23" s="23">
        <v>8</v>
      </c>
      <c r="M23" s="22">
        <v>0</v>
      </c>
      <c r="N23" s="26">
        <v>0</v>
      </c>
      <c r="O23" s="8">
        <v>3</v>
      </c>
      <c r="P23" s="26">
        <v>7</v>
      </c>
      <c r="Q23" s="8">
        <v>14</v>
      </c>
      <c r="R23" s="26">
        <v>6</v>
      </c>
      <c r="S23" s="28">
        <f>I23+N23</f>
        <v>2</v>
      </c>
      <c r="T23" s="8">
        <f>J23+O23</f>
        <v>8</v>
      </c>
      <c r="U23" s="28">
        <f>K23+P23</f>
        <v>22</v>
      </c>
      <c r="V23" s="8">
        <f>L23+Q23</f>
        <v>22</v>
      </c>
      <c r="W23" s="28">
        <f>M23+R23</f>
        <v>6</v>
      </c>
      <c r="X23" s="8">
        <f>SUM(S23:W23)</f>
        <v>60</v>
      </c>
      <c r="Y23" s="29">
        <f>S23*11+T23*10+U23*8+V23*5</f>
        <v>388</v>
      </c>
      <c r="Z23" s="8">
        <f>IF(X23=0,0,Y23/X23)</f>
        <v>6.4666666666666668</v>
      </c>
    </row>
    <row r="24" spans="1:26" ht="20.100000000000001" customHeight="1">
      <c r="A24" s="8">
        <v>6</v>
      </c>
      <c r="B24" s="10" t="s">
        <v>56</v>
      </c>
      <c r="C24" s="10" t="s">
        <v>57</v>
      </c>
      <c r="D24" s="8"/>
      <c r="E24" s="12" t="s">
        <v>19</v>
      </c>
      <c r="F24" s="15" t="s">
        <v>58</v>
      </c>
      <c r="G24" s="8" t="s">
        <v>21</v>
      </c>
      <c r="H24" s="18" t="s">
        <v>36</v>
      </c>
      <c r="I24" s="22">
        <v>1</v>
      </c>
      <c r="J24" s="23">
        <v>4</v>
      </c>
      <c r="K24" s="22">
        <v>11</v>
      </c>
      <c r="L24" s="23">
        <v>10</v>
      </c>
      <c r="M24" s="22">
        <v>4</v>
      </c>
      <c r="N24" s="26">
        <v>0</v>
      </c>
      <c r="O24" s="8">
        <v>0</v>
      </c>
      <c r="P24" s="26">
        <v>5</v>
      </c>
      <c r="Q24" s="8">
        <v>15</v>
      </c>
      <c r="R24" s="26">
        <v>10</v>
      </c>
      <c r="S24" s="28">
        <f>I24+N24</f>
        <v>1</v>
      </c>
      <c r="T24" s="8">
        <f>J24+O24</f>
        <v>4</v>
      </c>
      <c r="U24" s="28">
        <f>K24+P24</f>
        <v>16</v>
      </c>
      <c r="V24" s="8">
        <f>L24+Q24</f>
        <v>25</v>
      </c>
      <c r="W24" s="28">
        <f>M24+R24</f>
        <v>14</v>
      </c>
      <c r="X24" s="8">
        <f>SUM(S24:W24)</f>
        <v>60</v>
      </c>
      <c r="Y24" s="29">
        <f>S24*11+T24*10+U24*8+V24*5</f>
        <v>304</v>
      </c>
      <c r="Z24" s="8">
        <f>IF(X24=0,0,Y24/X24)</f>
        <v>5.0666666666666664</v>
      </c>
    </row>
    <row r="25" spans="1:26" ht="20.100000000000001" customHeight="1">
      <c r="A25" s="8"/>
      <c r="B25" s="10"/>
      <c r="C25" s="10"/>
      <c r="D25" s="8"/>
      <c r="E25" s="8"/>
      <c r="F25" s="8"/>
      <c r="G25" s="8"/>
      <c r="H25" s="18"/>
      <c r="I25" s="23"/>
      <c r="J25" s="23"/>
      <c r="K25" s="23"/>
      <c r="L25" s="23"/>
      <c r="M25" s="23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30"/>
      <c r="Z25" s="8"/>
    </row>
    <row r="26" spans="1:26" ht="20.100000000000001" customHeight="1">
      <c r="A26" s="8">
        <v>1</v>
      </c>
      <c r="B26" s="10" t="s">
        <v>65</v>
      </c>
      <c r="C26" s="10" t="s">
        <v>76</v>
      </c>
      <c r="D26" s="8" t="s">
        <v>77</v>
      </c>
      <c r="E26" s="19" t="s">
        <v>30</v>
      </c>
      <c r="F26" s="15" t="s">
        <v>58</v>
      </c>
      <c r="G26" s="8" t="s">
        <v>21</v>
      </c>
      <c r="H26" s="18" t="s">
        <v>39</v>
      </c>
      <c r="I26" s="22">
        <v>1</v>
      </c>
      <c r="J26" s="23">
        <v>1</v>
      </c>
      <c r="K26" s="22">
        <v>10</v>
      </c>
      <c r="L26" s="23">
        <v>15</v>
      </c>
      <c r="M26" s="22">
        <v>3</v>
      </c>
      <c r="N26" s="26">
        <v>0</v>
      </c>
      <c r="O26" s="8">
        <v>0</v>
      </c>
      <c r="P26" s="26">
        <v>5</v>
      </c>
      <c r="Q26" s="8">
        <v>10</v>
      </c>
      <c r="R26" s="26">
        <v>15</v>
      </c>
      <c r="S26" s="28">
        <f>I26+N26</f>
        <v>1</v>
      </c>
      <c r="T26" s="8">
        <f>J26+O26</f>
        <v>1</v>
      </c>
      <c r="U26" s="28">
        <f>K26+P26</f>
        <v>15</v>
      </c>
      <c r="V26" s="8">
        <f>L26+Q26</f>
        <v>25</v>
      </c>
      <c r="W26" s="28">
        <f>M26+R26</f>
        <v>18</v>
      </c>
      <c r="X26" s="8">
        <f>SUM(S26:W26)</f>
        <v>60</v>
      </c>
      <c r="Y26" s="29">
        <f>S26*11+T26*10+U26*8+V26*5</f>
        <v>266</v>
      </c>
      <c r="Z26" s="8">
        <f>IF(X26=0,0,Y26/X26)</f>
        <v>4.4333333333333336</v>
      </c>
    </row>
    <row r="27" spans="1:26" ht="20.100000000000001" customHeight="1">
      <c r="A27" s="8"/>
      <c r="B27" s="10"/>
      <c r="C27" s="10"/>
      <c r="D27" s="8"/>
      <c r="E27" s="8"/>
      <c r="F27" s="8"/>
      <c r="G27" s="8"/>
      <c r="H27" s="18"/>
      <c r="I27" s="23"/>
      <c r="J27" s="23"/>
      <c r="K27" s="23"/>
      <c r="L27" s="23"/>
      <c r="M27" s="23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30"/>
      <c r="Z27" s="8"/>
    </row>
    <row r="28" spans="1:26" ht="20.100000000000001" customHeight="1">
      <c r="A28" s="8">
        <v>1</v>
      </c>
      <c r="B28" s="10" t="s">
        <v>78</v>
      </c>
      <c r="C28" s="10" t="s">
        <v>79</v>
      </c>
      <c r="D28" s="8" t="s">
        <v>80</v>
      </c>
      <c r="E28" s="12" t="s">
        <v>19</v>
      </c>
      <c r="F28" s="16" t="s">
        <v>81</v>
      </c>
      <c r="G28" s="8" t="s">
        <v>21</v>
      </c>
      <c r="H28" s="18" t="s">
        <v>22</v>
      </c>
      <c r="I28" s="22">
        <v>3</v>
      </c>
      <c r="J28" s="23">
        <v>0</v>
      </c>
      <c r="K28" s="22">
        <v>8</v>
      </c>
      <c r="L28" s="23">
        <v>14</v>
      </c>
      <c r="M28" s="22">
        <v>5</v>
      </c>
      <c r="N28" s="26">
        <v>0</v>
      </c>
      <c r="O28" s="8">
        <v>0</v>
      </c>
      <c r="P28" s="26">
        <v>4</v>
      </c>
      <c r="Q28" s="8">
        <v>8</v>
      </c>
      <c r="R28" s="26">
        <v>17</v>
      </c>
      <c r="S28" s="28">
        <f t="shared" ref="S28:W28" si="10">I28+N28</f>
        <v>3</v>
      </c>
      <c r="T28" s="8">
        <f t="shared" si="10"/>
        <v>0</v>
      </c>
      <c r="U28" s="28">
        <f t="shared" si="10"/>
        <v>12</v>
      </c>
      <c r="V28" s="8">
        <f t="shared" si="10"/>
        <v>22</v>
      </c>
      <c r="W28" s="28">
        <f t="shared" si="10"/>
        <v>22</v>
      </c>
      <c r="X28" s="8">
        <f>SUM(S28:W28)</f>
        <v>59</v>
      </c>
      <c r="Y28" s="29">
        <f>S28*11+T28*10+U28*8+V28*5</f>
        <v>239</v>
      </c>
      <c r="Z28" s="8">
        <f>IF(X28=0,0,Y28/X28)</f>
        <v>4.0508474576271185</v>
      </c>
    </row>
    <row r="29" spans="1:26" ht="20.100000000000001" customHeight="1">
      <c r="A29" s="8"/>
      <c r="B29" s="10"/>
      <c r="C29" s="10"/>
      <c r="D29" s="8"/>
      <c r="E29" s="8"/>
      <c r="F29" s="8"/>
      <c r="G29" s="8"/>
      <c r="H29" s="18"/>
      <c r="I29" s="23"/>
      <c r="J29" s="23"/>
      <c r="K29" s="23"/>
      <c r="L29" s="23"/>
      <c r="M29" s="23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30"/>
      <c r="Z29" s="8"/>
    </row>
    <row r="30" spans="1:26" ht="20.100000000000001" customHeight="1">
      <c r="A30" s="8">
        <v>1</v>
      </c>
      <c r="B30" s="10" t="s">
        <v>84</v>
      </c>
      <c r="C30" s="10" t="s">
        <v>85</v>
      </c>
      <c r="D30" s="8"/>
      <c r="E30" s="12" t="s">
        <v>19</v>
      </c>
      <c r="F30" s="14" t="s">
        <v>42</v>
      </c>
      <c r="G30" s="8" t="s">
        <v>86</v>
      </c>
      <c r="H30" s="18" t="s">
        <v>36</v>
      </c>
      <c r="I30" s="22">
        <v>1</v>
      </c>
      <c r="J30" s="23">
        <v>4</v>
      </c>
      <c r="K30" s="22">
        <v>10</v>
      </c>
      <c r="L30" s="23">
        <v>14</v>
      </c>
      <c r="M30" s="22">
        <v>1</v>
      </c>
      <c r="N30" s="26">
        <v>0</v>
      </c>
      <c r="O30" s="8">
        <v>2</v>
      </c>
      <c r="P30" s="26">
        <v>11</v>
      </c>
      <c r="Q30" s="8">
        <v>10</v>
      </c>
      <c r="R30" s="26">
        <v>7</v>
      </c>
      <c r="S30" s="28">
        <f>I30+N30</f>
        <v>1</v>
      </c>
      <c r="T30" s="8">
        <f>J30+O30</f>
        <v>6</v>
      </c>
      <c r="U30" s="28">
        <f>K30+P30</f>
        <v>21</v>
      </c>
      <c r="V30" s="8">
        <f>L30+Q30</f>
        <v>24</v>
      </c>
      <c r="W30" s="28">
        <f>M30+R30</f>
        <v>8</v>
      </c>
      <c r="X30" s="8">
        <f>SUM(S30:W30)</f>
        <v>60</v>
      </c>
      <c r="Y30" s="29">
        <f>S30*11+T30*10+U30*8+V30*5</f>
        <v>359</v>
      </c>
      <c r="Z30" s="8">
        <f>IF(X30=0,0,Y30/X30)</f>
        <v>5.9833333333333334</v>
      </c>
    </row>
    <row r="31" spans="1:26" ht="20.100000000000001" customHeight="1">
      <c r="A31" s="8"/>
      <c r="B31" s="10"/>
      <c r="C31" s="10"/>
      <c r="D31" s="8"/>
      <c r="E31" s="8"/>
      <c r="F31" s="8"/>
      <c r="G31" s="8"/>
      <c r="H31" s="18"/>
      <c r="I31" s="23"/>
      <c r="J31" s="23"/>
      <c r="K31" s="23"/>
      <c r="L31" s="23"/>
      <c r="M31" s="23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30"/>
      <c r="Z31" s="8"/>
    </row>
    <row r="32" spans="1:26" ht="20.100000000000001" customHeight="1">
      <c r="A32" s="8">
        <v>1</v>
      </c>
      <c r="B32" s="10" t="s">
        <v>92</v>
      </c>
      <c r="C32" s="10" t="s">
        <v>93</v>
      </c>
      <c r="D32" s="8" t="s">
        <v>94</v>
      </c>
      <c r="E32" s="12" t="s">
        <v>19</v>
      </c>
      <c r="F32" s="15" t="s">
        <v>58</v>
      </c>
      <c r="G32" s="8" t="s">
        <v>89</v>
      </c>
      <c r="H32" s="18" t="s">
        <v>95</v>
      </c>
      <c r="I32" s="22">
        <v>13</v>
      </c>
      <c r="J32" s="23">
        <v>11</v>
      </c>
      <c r="K32" s="22">
        <v>6</v>
      </c>
      <c r="L32" s="23">
        <v>0</v>
      </c>
      <c r="M32" s="22">
        <v>0</v>
      </c>
      <c r="N32" s="26">
        <v>1</v>
      </c>
      <c r="O32" s="8">
        <v>14</v>
      </c>
      <c r="P32" s="26">
        <v>7</v>
      </c>
      <c r="Q32" s="8">
        <v>6</v>
      </c>
      <c r="R32" s="26">
        <v>2</v>
      </c>
      <c r="S32" s="28">
        <f t="shared" ref="S32:W32" si="11">I32+N32</f>
        <v>14</v>
      </c>
      <c r="T32" s="8">
        <f t="shared" si="11"/>
        <v>25</v>
      </c>
      <c r="U32" s="28">
        <f t="shared" si="11"/>
        <v>13</v>
      </c>
      <c r="V32" s="8">
        <f t="shared" si="11"/>
        <v>6</v>
      </c>
      <c r="W32" s="28">
        <f t="shared" si="11"/>
        <v>2</v>
      </c>
      <c r="X32" s="8">
        <f>SUM(S32:W32)</f>
        <v>60</v>
      </c>
      <c r="Y32" s="29">
        <f>S32*11+T32*10+U32*8+V32*5</f>
        <v>538</v>
      </c>
      <c r="Z32" s="8">
        <f>IF(X32=0,0,Y32/X32)</f>
        <v>8.9666666666666668</v>
      </c>
    </row>
    <row r="33" spans="1:26" ht="20.100000000000001" customHeight="1">
      <c r="A33" s="8">
        <v>2</v>
      </c>
      <c r="B33" s="10" t="s">
        <v>96</v>
      </c>
      <c r="C33" s="10" t="s">
        <v>79</v>
      </c>
      <c r="D33" s="8" t="s">
        <v>97</v>
      </c>
      <c r="E33" s="12" t="s">
        <v>19</v>
      </c>
      <c r="F33" s="15" t="s">
        <v>58</v>
      </c>
      <c r="G33" s="8" t="s">
        <v>89</v>
      </c>
      <c r="H33" s="18" t="s">
        <v>98</v>
      </c>
      <c r="I33" s="22">
        <v>6</v>
      </c>
      <c r="J33" s="23">
        <v>9</v>
      </c>
      <c r="K33" s="22">
        <v>12</v>
      </c>
      <c r="L33" s="23">
        <v>3</v>
      </c>
      <c r="M33" s="22">
        <v>0</v>
      </c>
      <c r="N33" s="26">
        <v>4</v>
      </c>
      <c r="O33" s="8">
        <v>6</v>
      </c>
      <c r="P33" s="26">
        <v>11</v>
      </c>
      <c r="Q33" s="8">
        <v>9</v>
      </c>
      <c r="R33" s="26">
        <v>0</v>
      </c>
      <c r="S33" s="28">
        <f>I33+N33</f>
        <v>10</v>
      </c>
      <c r="T33" s="8">
        <f>J33+O33</f>
        <v>15</v>
      </c>
      <c r="U33" s="28">
        <f>K33+P33</f>
        <v>23</v>
      </c>
      <c r="V33" s="8">
        <f>L33+Q33</f>
        <v>12</v>
      </c>
      <c r="W33" s="28">
        <f>M33+R33</f>
        <v>0</v>
      </c>
      <c r="X33" s="8">
        <f>SUM(S33:W33)</f>
        <v>60</v>
      </c>
      <c r="Y33" s="29">
        <f>S33*11+T33*10+U33*8+V33*5</f>
        <v>504</v>
      </c>
      <c r="Z33" s="8">
        <f>IF(X33=0,0,Y33/X33)</f>
        <v>8.4</v>
      </c>
    </row>
    <row r="34" spans="1:26" ht="20.100000000000001" customHeight="1">
      <c r="A34" s="8">
        <v>3</v>
      </c>
      <c r="B34" s="10" t="s">
        <v>90</v>
      </c>
      <c r="C34" s="10" t="s">
        <v>60</v>
      </c>
      <c r="D34" s="8" t="s">
        <v>91</v>
      </c>
      <c r="E34" s="12" t="s">
        <v>19</v>
      </c>
      <c r="F34" s="15" t="s">
        <v>58</v>
      </c>
      <c r="G34" s="8" t="s">
        <v>89</v>
      </c>
      <c r="H34" s="18"/>
      <c r="I34" s="22">
        <v>3</v>
      </c>
      <c r="J34" s="23">
        <v>4</v>
      </c>
      <c r="K34" s="22">
        <v>13</v>
      </c>
      <c r="L34" s="23">
        <v>7</v>
      </c>
      <c r="M34" s="22">
        <v>3</v>
      </c>
      <c r="N34" s="26">
        <v>0</v>
      </c>
      <c r="O34" s="8">
        <v>0</v>
      </c>
      <c r="P34" s="26">
        <v>8</v>
      </c>
      <c r="Q34" s="8">
        <v>14</v>
      </c>
      <c r="R34" s="26">
        <v>8</v>
      </c>
      <c r="S34" s="28">
        <f>I34+N34</f>
        <v>3</v>
      </c>
      <c r="T34" s="8">
        <f>J34+O34</f>
        <v>4</v>
      </c>
      <c r="U34" s="28">
        <f>K34+P34</f>
        <v>21</v>
      </c>
      <c r="V34" s="8">
        <f>L34+Q34</f>
        <v>21</v>
      </c>
      <c r="W34" s="28">
        <f>M34+R34</f>
        <v>11</v>
      </c>
      <c r="X34" s="8">
        <f>SUM(S34:W34)</f>
        <v>60</v>
      </c>
      <c r="Y34" s="29">
        <f>S34*11+T34*10+U34*8+V34*5</f>
        <v>346</v>
      </c>
      <c r="Z34" s="8">
        <f>IF(X34=0,0,Y34/X34)</f>
        <v>5.7666666666666666</v>
      </c>
    </row>
    <row r="35" spans="1:26" ht="20.100000000000001" customHeight="1">
      <c r="A35" s="8"/>
      <c r="B35" s="10"/>
      <c r="C35" s="10"/>
      <c r="D35" s="8"/>
      <c r="E35" s="8"/>
      <c r="F35" s="8"/>
      <c r="G35" s="8"/>
      <c r="H35" s="18"/>
      <c r="I35" s="23"/>
      <c r="J35" s="23"/>
      <c r="K35" s="23"/>
      <c r="L35" s="23"/>
      <c r="M35" s="23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30"/>
      <c r="Z35" s="8"/>
    </row>
    <row r="36" spans="1:26" ht="20.100000000000001" customHeight="1">
      <c r="A36" s="8">
        <v>1</v>
      </c>
      <c r="B36" s="10" t="s">
        <v>99</v>
      </c>
      <c r="C36" s="10" t="s">
        <v>17</v>
      </c>
      <c r="D36" s="8" t="s">
        <v>100</v>
      </c>
      <c r="E36" s="12" t="s">
        <v>19</v>
      </c>
      <c r="F36" s="14" t="s">
        <v>42</v>
      </c>
      <c r="G36" s="8" t="s">
        <v>101</v>
      </c>
      <c r="H36" s="18" t="s">
        <v>36</v>
      </c>
      <c r="I36" s="22">
        <v>3</v>
      </c>
      <c r="J36" s="23">
        <v>3</v>
      </c>
      <c r="K36" s="22">
        <v>14</v>
      </c>
      <c r="L36" s="23">
        <v>8</v>
      </c>
      <c r="M36" s="22">
        <v>2</v>
      </c>
      <c r="N36" s="26">
        <v>0</v>
      </c>
      <c r="O36" s="8">
        <v>3</v>
      </c>
      <c r="P36" s="26">
        <v>8</v>
      </c>
      <c r="Q36" s="8">
        <v>14</v>
      </c>
      <c r="R36" s="26">
        <v>5</v>
      </c>
      <c r="S36" s="28">
        <f>I36+N36</f>
        <v>3</v>
      </c>
      <c r="T36" s="8">
        <f>J36+O36</f>
        <v>6</v>
      </c>
      <c r="U36" s="28">
        <f>K36+P36</f>
        <v>22</v>
      </c>
      <c r="V36" s="8">
        <f>L36+Q36</f>
        <v>22</v>
      </c>
      <c r="W36" s="28">
        <f>M36+R36</f>
        <v>7</v>
      </c>
      <c r="X36" s="8">
        <f>SUM(S36:W36)</f>
        <v>60</v>
      </c>
      <c r="Y36" s="29">
        <f>S36*11+T36*10+U36*8+V36*5</f>
        <v>379</v>
      </c>
      <c r="Z36" s="8">
        <f>IF(X36=0,0,Y36/X36)</f>
        <v>6.3166666666666664</v>
      </c>
    </row>
    <row r="37" spans="1:26" ht="20.100000000000001" customHeight="1">
      <c r="A37" s="8"/>
      <c r="B37" s="10"/>
      <c r="C37" s="10"/>
      <c r="D37" s="8"/>
      <c r="E37" s="8"/>
      <c r="F37" s="8"/>
      <c r="G37" s="8"/>
      <c r="H37" s="18"/>
      <c r="I37" s="23"/>
      <c r="J37" s="23"/>
      <c r="K37" s="23"/>
      <c r="L37" s="23"/>
      <c r="M37" s="23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30"/>
      <c r="Z37" s="8"/>
    </row>
    <row r="38" spans="1:26" ht="20.100000000000001" customHeight="1">
      <c r="A38" s="8">
        <v>1</v>
      </c>
      <c r="B38" s="10" t="s">
        <v>105</v>
      </c>
      <c r="C38" s="10" t="s">
        <v>106</v>
      </c>
      <c r="D38" s="8" t="s">
        <v>107</v>
      </c>
      <c r="E38" s="12" t="s">
        <v>19</v>
      </c>
      <c r="F38" s="13" t="s">
        <v>20</v>
      </c>
      <c r="G38" s="8" t="s">
        <v>104</v>
      </c>
      <c r="H38" s="18" t="s">
        <v>98</v>
      </c>
      <c r="I38" s="22">
        <v>1</v>
      </c>
      <c r="J38" s="23">
        <v>8</v>
      </c>
      <c r="K38" s="22">
        <v>8</v>
      </c>
      <c r="L38" s="23">
        <v>8</v>
      </c>
      <c r="M38" s="22">
        <v>5</v>
      </c>
      <c r="N38" s="26">
        <v>1</v>
      </c>
      <c r="O38" s="8">
        <v>3</v>
      </c>
      <c r="P38" s="26">
        <v>5</v>
      </c>
      <c r="Q38" s="8">
        <v>8</v>
      </c>
      <c r="R38" s="26">
        <v>13</v>
      </c>
      <c r="S38" s="28">
        <f t="shared" ref="S38:W38" si="12">I38+N38</f>
        <v>2</v>
      </c>
      <c r="T38" s="8">
        <f t="shared" si="12"/>
        <v>11</v>
      </c>
      <c r="U38" s="28">
        <f t="shared" si="12"/>
        <v>13</v>
      </c>
      <c r="V38" s="8">
        <f t="shared" si="12"/>
        <v>16</v>
      </c>
      <c r="W38" s="28">
        <f t="shared" si="12"/>
        <v>18</v>
      </c>
      <c r="X38" s="8">
        <f>SUM(S38:W38)</f>
        <v>60</v>
      </c>
      <c r="Y38" s="29">
        <f>S38*11+T38*10+U38*8+V38*5</f>
        <v>316</v>
      </c>
      <c r="Z38" s="8">
        <f>IF(X38=0,0,Y38/X38)</f>
        <v>5.2666666666666666</v>
      </c>
    </row>
    <row r="39" spans="1:26" ht="20.100000000000001" customHeight="1">
      <c r="A39" s="8">
        <v>2</v>
      </c>
      <c r="B39" s="10" t="s">
        <v>102</v>
      </c>
      <c r="C39" s="10" t="s">
        <v>103</v>
      </c>
      <c r="D39" s="8"/>
      <c r="E39" s="12" t="s">
        <v>19</v>
      </c>
      <c r="F39" s="13" t="s">
        <v>20</v>
      </c>
      <c r="G39" s="8" t="s">
        <v>104</v>
      </c>
      <c r="H39" s="18"/>
      <c r="I39" s="22">
        <v>1</v>
      </c>
      <c r="J39" s="23">
        <v>2</v>
      </c>
      <c r="K39" s="22">
        <v>4</v>
      </c>
      <c r="L39" s="23">
        <v>11</v>
      </c>
      <c r="M39" s="22">
        <v>12</v>
      </c>
      <c r="N39" s="26">
        <v>0</v>
      </c>
      <c r="O39" s="8">
        <v>0</v>
      </c>
      <c r="P39" s="26">
        <v>1</v>
      </c>
      <c r="Q39" s="8">
        <v>8</v>
      </c>
      <c r="R39" s="26">
        <v>21</v>
      </c>
      <c r="S39" s="28">
        <f>I39+N39</f>
        <v>1</v>
      </c>
      <c r="T39" s="8">
        <f>J39+O39</f>
        <v>2</v>
      </c>
      <c r="U39" s="28">
        <f>K39+P39</f>
        <v>5</v>
      </c>
      <c r="V39" s="8">
        <f>L39+Q39</f>
        <v>19</v>
      </c>
      <c r="W39" s="28">
        <f>M39+R39</f>
        <v>33</v>
      </c>
      <c r="X39" s="8">
        <f>SUM(S39:W39)</f>
        <v>60</v>
      </c>
      <c r="Y39" s="29">
        <f>S39*11+T39*10+U39*8+V39*5</f>
        <v>166</v>
      </c>
      <c r="Z39" s="8">
        <f>IF(X39=0,0,Y39/X39)</f>
        <v>2.7666666666666666</v>
      </c>
    </row>
    <row r="40" spans="1:26" s="5" customFormat="1" ht="20.100000000000001" customHeight="1">
      <c r="A40" s="8"/>
      <c r="B40" s="10"/>
      <c r="C40" s="10"/>
      <c r="D40" s="8"/>
      <c r="E40" s="12"/>
      <c r="F40" s="13"/>
      <c r="G40" s="8"/>
      <c r="H40" s="18"/>
      <c r="I40" s="22"/>
      <c r="J40" s="23"/>
      <c r="K40" s="22"/>
      <c r="L40" s="23"/>
      <c r="M40" s="22"/>
      <c r="N40" s="26"/>
      <c r="O40" s="8"/>
      <c r="P40" s="26"/>
      <c r="Q40" s="8"/>
      <c r="R40" s="26"/>
      <c r="S40" s="28"/>
      <c r="T40" s="8"/>
      <c r="U40" s="28"/>
      <c r="V40" s="8"/>
      <c r="W40" s="28"/>
      <c r="X40" s="8"/>
      <c r="Y40" s="29"/>
      <c r="Z40" s="8"/>
    </row>
    <row r="41" spans="1:26" ht="20.100000000000001" customHeight="1">
      <c r="A41" s="8">
        <v>1</v>
      </c>
      <c r="B41" s="10" t="s">
        <v>50</v>
      </c>
      <c r="C41" s="10" t="s">
        <v>87</v>
      </c>
      <c r="D41" s="8" t="s">
        <v>88</v>
      </c>
      <c r="E41" s="19" t="s">
        <v>30</v>
      </c>
      <c r="F41" s="13" t="s">
        <v>20</v>
      </c>
      <c r="G41" s="8" t="s">
        <v>104</v>
      </c>
      <c r="H41" s="18" t="s">
        <v>36</v>
      </c>
      <c r="I41" s="22">
        <v>0</v>
      </c>
      <c r="J41" s="23">
        <v>2</v>
      </c>
      <c r="K41" s="22">
        <v>6</v>
      </c>
      <c r="L41" s="23">
        <v>14</v>
      </c>
      <c r="M41" s="22">
        <v>8</v>
      </c>
      <c r="N41" s="26">
        <v>0</v>
      </c>
      <c r="O41" s="8">
        <v>0</v>
      </c>
      <c r="P41" s="26">
        <v>3</v>
      </c>
      <c r="Q41" s="8">
        <v>6</v>
      </c>
      <c r="R41" s="26">
        <v>21</v>
      </c>
      <c r="S41" s="28">
        <f>I41+N41</f>
        <v>0</v>
      </c>
      <c r="T41" s="8">
        <f>J41+O41</f>
        <v>2</v>
      </c>
      <c r="U41" s="28">
        <f>K41+P41</f>
        <v>9</v>
      </c>
      <c r="V41" s="8">
        <f>L41+Q41</f>
        <v>20</v>
      </c>
      <c r="W41" s="28">
        <f>M41+R41</f>
        <v>29</v>
      </c>
      <c r="X41" s="8">
        <f>SUM(S41:W41)</f>
        <v>60</v>
      </c>
      <c r="Y41" s="29">
        <f>S41*11+T41*10+U41*8+V41*5</f>
        <v>192</v>
      </c>
      <c r="Z41" s="8">
        <f>IF(X41=0,0,Y41/X41)</f>
        <v>3.2</v>
      </c>
    </row>
    <row r="42" spans="1:26" ht="20.100000000000001" customHeight="1">
      <c r="A42" s="8"/>
      <c r="B42" s="10"/>
      <c r="C42" s="10"/>
      <c r="D42" s="8"/>
      <c r="E42" s="8"/>
      <c r="F42" s="8"/>
      <c r="G42" s="8"/>
      <c r="H42" s="18"/>
      <c r="I42" s="23"/>
      <c r="J42" s="23"/>
      <c r="K42" s="23"/>
      <c r="L42" s="23"/>
      <c r="M42" s="23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30"/>
      <c r="Z42" s="8"/>
    </row>
    <row r="43" spans="1:26" ht="20.100000000000001" customHeight="1">
      <c r="A43" s="8">
        <v>1</v>
      </c>
      <c r="B43" s="10" t="s">
        <v>108</v>
      </c>
      <c r="C43" s="10" t="s">
        <v>109</v>
      </c>
      <c r="D43" s="8" t="s">
        <v>110</v>
      </c>
      <c r="E43" s="12" t="s">
        <v>19</v>
      </c>
      <c r="F43" s="14" t="s">
        <v>42</v>
      </c>
      <c r="G43" s="8" t="s">
        <v>104</v>
      </c>
      <c r="H43" s="18" t="s">
        <v>98</v>
      </c>
      <c r="I43" s="22">
        <v>0</v>
      </c>
      <c r="J43" s="23">
        <v>1</v>
      </c>
      <c r="K43" s="22">
        <v>3</v>
      </c>
      <c r="L43" s="23">
        <v>14</v>
      </c>
      <c r="M43" s="22">
        <v>12</v>
      </c>
      <c r="N43" s="26">
        <v>0</v>
      </c>
      <c r="O43" s="8">
        <v>0</v>
      </c>
      <c r="P43" s="26">
        <v>1</v>
      </c>
      <c r="Q43" s="8">
        <v>7</v>
      </c>
      <c r="R43" s="26">
        <v>22</v>
      </c>
      <c r="S43" s="28">
        <f>I43+N43</f>
        <v>0</v>
      </c>
      <c r="T43" s="8">
        <f>J43+O43</f>
        <v>1</v>
      </c>
      <c r="U43" s="28">
        <f>K43+P43</f>
        <v>4</v>
      </c>
      <c r="V43" s="8">
        <f>L43+Q43</f>
        <v>21</v>
      </c>
      <c r="W43" s="28">
        <f>M43+R43</f>
        <v>34</v>
      </c>
      <c r="X43" s="8">
        <f>SUM(S43:W43)</f>
        <v>60</v>
      </c>
      <c r="Y43" s="29">
        <f>S43*11+T43*10+U43*8+V43*5</f>
        <v>147</v>
      </c>
      <c r="Z43" s="8">
        <f>IF(X43=0,0,Y43/X43)</f>
        <v>2.4500000000000002</v>
      </c>
    </row>
    <row r="44" spans="1:26" ht="20.100000000000001" customHeight="1">
      <c r="A44" s="8"/>
      <c r="B44" s="10"/>
      <c r="C44" s="10"/>
      <c r="D44" s="8"/>
      <c r="E44" s="8"/>
      <c r="F44" s="8"/>
      <c r="G44" s="8"/>
      <c r="H44" s="18"/>
      <c r="I44" s="23"/>
      <c r="J44" s="23"/>
      <c r="K44" s="23"/>
      <c r="L44" s="23"/>
      <c r="M44" s="23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30"/>
      <c r="Z44" s="8"/>
    </row>
    <row r="45" spans="1:26" ht="20.100000000000001" customHeight="1">
      <c r="A45" s="8">
        <v>1</v>
      </c>
      <c r="B45" s="10" t="s">
        <v>114</v>
      </c>
      <c r="C45" s="10" t="s">
        <v>115</v>
      </c>
      <c r="D45" s="8" t="s">
        <v>116</v>
      </c>
      <c r="E45" s="19" t="s">
        <v>30</v>
      </c>
      <c r="F45" s="14" t="s">
        <v>42</v>
      </c>
      <c r="G45" s="8" t="s">
        <v>104</v>
      </c>
      <c r="H45" s="18" t="s">
        <v>75</v>
      </c>
      <c r="I45" s="22">
        <v>1</v>
      </c>
      <c r="J45" s="23">
        <v>0</v>
      </c>
      <c r="K45" s="22">
        <v>7</v>
      </c>
      <c r="L45" s="23">
        <v>17</v>
      </c>
      <c r="M45" s="22">
        <v>5</v>
      </c>
      <c r="N45" s="26">
        <v>0</v>
      </c>
      <c r="O45" s="8">
        <v>0</v>
      </c>
      <c r="P45" s="26">
        <v>1</v>
      </c>
      <c r="Q45" s="8">
        <v>12</v>
      </c>
      <c r="R45" s="26">
        <v>17</v>
      </c>
      <c r="S45" s="28">
        <f t="shared" ref="S45:W45" si="13">I45+N45</f>
        <v>1</v>
      </c>
      <c r="T45" s="8">
        <f t="shared" si="13"/>
        <v>0</v>
      </c>
      <c r="U45" s="28">
        <f t="shared" si="13"/>
        <v>8</v>
      </c>
      <c r="V45" s="8">
        <f t="shared" si="13"/>
        <v>29</v>
      </c>
      <c r="W45" s="28">
        <f t="shared" si="13"/>
        <v>22</v>
      </c>
      <c r="X45" s="8">
        <f>SUM(S45:W45)</f>
        <v>60</v>
      </c>
      <c r="Y45" s="29">
        <f>S45*11+T45*10+U45*8+V45*5</f>
        <v>220</v>
      </c>
      <c r="Z45" s="8">
        <f>IF(X45=0,0,Y45/X45)</f>
        <v>3.6666666666666665</v>
      </c>
    </row>
    <row r="46" spans="1:26" ht="20.100000000000001" customHeight="1">
      <c r="A46" s="8">
        <v>2</v>
      </c>
      <c r="B46" s="10" t="s">
        <v>111</v>
      </c>
      <c r="C46" s="10" t="s">
        <v>112</v>
      </c>
      <c r="D46" s="8" t="s">
        <v>113</v>
      </c>
      <c r="E46" s="19" t="s">
        <v>30</v>
      </c>
      <c r="F46" s="14" t="s">
        <v>42</v>
      </c>
      <c r="G46" s="8" t="s">
        <v>104</v>
      </c>
      <c r="H46" s="18" t="s">
        <v>71</v>
      </c>
      <c r="I46" s="22">
        <v>1</v>
      </c>
      <c r="J46" s="23">
        <v>1</v>
      </c>
      <c r="K46" s="22">
        <v>10</v>
      </c>
      <c r="L46" s="23">
        <v>13</v>
      </c>
      <c r="M46" s="22">
        <v>5</v>
      </c>
      <c r="N46" s="26">
        <v>0</v>
      </c>
      <c r="O46" s="8">
        <v>0</v>
      </c>
      <c r="P46" s="26">
        <v>2</v>
      </c>
      <c r="Q46" s="8">
        <v>6</v>
      </c>
      <c r="R46" s="26">
        <v>22</v>
      </c>
      <c r="S46" s="28">
        <f>I46+N46</f>
        <v>1</v>
      </c>
      <c r="T46" s="8">
        <f>J46+O46</f>
        <v>1</v>
      </c>
      <c r="U46" s="28">
        <f>K46+P46</f>
        <v>12</v>
      </c>
      <c r="V46" s="8">
        <f>L46+Q46</f>
        <v>19</v>
      </c>
      <c r="W46" s="28">
        <f>M46+R46</f>
        <v>27</v>
      </c>
      <c r="X46" s="8">
        <f>SUM(S46:W46)</f>
        <v>60</v>
      </c>
      <c r="Y46" s="29">
        <f>S46*11+T46*10+U46*8+V46*5</f>
        <v>212</v>
      </c>
      <c r="Z46" s="8">
        <f>IF(X46=0,0,Y46/X46)</f>
        <v>3.5333333333333332</v>
      </c>
    </row>
    <row r="47" spans="1:26" s="5" customFormat="1" ht="20.100000000000001" customHeight="1">
      <c r="A47" s="8"/>
      <c r="B47" s="10"/>
      <c r="C47" s="10"/>
      <c r="D47" s="8"/>
      <c r="E47" s="19"/>
      <c r="F47" s="14"/>
      <c r="G47" s="8"/>
      <c r="H47" s="18"/>
      <c r="I47" s="22"/>
      <c r="J47" s="23"/>
      <c r="K47" s="22"/>
      <c r="L47" s="23"/>
      <c r="M47" s="22"/>
      <c r="N47" s="26"/>
      <c r="O47" s="8"/>
      <c r="P47" s="26"/>
      <c r="Q47" s="8"/>
      <c r="R47" s="26"/>
      <c r="S47" s="28"/>
      <c r="T47" s="8"/>
      <c r="U47" s="28"/>
      <c r="V47" s="8"/>
      <c r="W47" s="28"/>
      <c r="X47" s="8"/>
      <c r="Y47" s="29"/>
      <c r="Z47" s="8"/>
    </row>
    <row r="48" spans="1:26" s="5" customFormat="1" ht="20.100000000000001" customHeight="1">
      <c r="A48" s="8">
        <v>1</v>
      </c>
      <c r="B48" s="10" t="s">
        <v>247</v>
      </c>
      <c r="C48" s="10" t="s">
        <v>233</v>
      </c>
      <c r="D48" s="8" t="s">
        <v>251</v>
      </c>
      <c r="E48" s="12" t="s">
        <v>19</v>
      </c>
      <c r="F48" s="15" t="s">
        <v>58</v>
      </c>
      <c r="G48" s="8" t="s">
        <v>104</v>
      </c>
      <c r="H48" s="18" t="s">
        <v>250</v>
      </c>
      <c r="I48" s="22">
        <v>0</v>
      </c>
      <c r="J48" s="23">
        <v>5</v>
      </c>
      <c r="K48" s="22">
        <v>13</v>
      </c>
      <c r="L48" s="23">
        <v>10</v>
      </c>
      <c r="M48" s="22">
        <v>2</v>
      </c>
      <c r="N48" s="26">
        <v>0</v>
      </c>
      <c r="O48" s="8">
        <v>0</v>
      </c>
      <c r="P48" s="26">
        <v>9</v>
      </c>
      <c r="Q48" s="8">
        <v>12</v>
      </c>
      <c r="R48" s="26">
        <v>9</v>
      </c>
      <c r="S48" s="28">
        <f>I48+N48</f>
        <v>0</v>
      </c>
      <c r="T48" s="8">
        <f>J48+O48</f>
        <v>5</v>
      </c>
      <c r="U48" s="28">
        <f>K48+P48</f>
        <v>22</v>
      </c>
      <c r="V48" s="8">
        <f>L48+Q48</f>
        <v>22</v>
      </c>
      <c r="W48" s="28">
        <f>M48+R48</f>
        <v>11</v>
      </c>
      <c r="X48" s="8">
        <f>SUM(S48:W48)</f>
        <v>60</v>
      </c>
      <c r="Y48" s="29">
        <f>S48*11+T48*10+U48*8+V48*5</f>
        <v>336</v>
      </c>
      <c r="Z48" s="8">
        <f>IF(X48=0,0,Y48/X48)</f>
        <v>5.6</v>
      </c>
    </row>
    <row r="49" spans="1:26" ht="20.100000000000001" customHeight="1">
      <c r="A49" s="8">
        <v>2</v>
      </c>
      <c r="B49" s="10" t="s">
        <v>117</v>
      </c>
      <c r="C49" s="10" t="s">
        <v>118</v>
      </c>
      <c r="D49" s="8" t="s">
        <v>119</v>
      </c>
      <c r="E49" s="12" t="s">
        <v>19</v>
      </c>
      <c r="F49" s="15" t="s">
        <v>58</v>
      </c>
      <c r="G49" s="8" t="s">
        <v>104</v>
      </c>
      <c r="H49" s="18" t="s">
        <v>98</v>
      </c>
      <c r="I49" s="22">
        <v>4</v>
      </c>
      <c r="J49" s="23">
        <v>4</v>
      </c>
      <c r="K49" s="22">
        <v>11</v>
      </c>
      <c r="L49" s="23">
        <v>7</v>
      </c>
      <c r="M49" s="22">
        <v>4</v>
      </c>
      <c r="N49" s="26">
        <v>1</v>
      </c>
      <c r="O49" s="8">
        <v>0</v>
      </c>
      <c r="P49" s="26">
        <v>3</v>
      </c>
      <c r="Q49" s="8">
        <v>16</v>
      </c>
      <c r="R49" s="26">
        <v>10</v>
      </c>
      <c r="S49" s="28">
        <f t="shared" ref="S49:W51" si="14">I49+N49</f>
        <v>5</v>
      </c>
      <c r="T49" s="8">
        <f t="shared" si="14"/>
        <v>4</v>
      </c>
      <c r="U49" s="28">
        <f t="shared" si="14"/>
        <v>14</v>
      </c>
      <c r="V49" s="8">
        <f t="shared" si="14"/>
        <v>23</v>
      </c>
      <c r="W49" s="28">
        <f t="shared" si="14"/>
        <v>14</v>
      </c>
      <c r="X49" s="8">
        <f>SUM(S49:W49)</f>
        <v>60</v>
      </c>
      <c r="Y49" s="29">
        <f>S49*11+T49*10+U49*8+V49*5</f>
        <v>322</v>
      </c>
      <c r="Z49" s="8">
        <f>IF(X49=0,0,Y49/X49)</f>
        <v>5.3666666666666663</v>
      </c>
    </row>
    <row r="50" spans="1:26" ht="20.100000000000001" customHeight="1">
      <c r="A50" s="8">
        <v>3</v>
      </c>
      <c r="B50" s="10" t="s">
        <v>123</v>
      </c>
      <c r="C50" s="10" t="s">
        <v>73</v>
      </c>
      <c r="D50" s="8" t="s">
        <v>124</v>
      </c>
      <c r="E50" s="12" t="s">
        <v>19</v>
      </c>
      <c r="F50" s="15" t="s">
        <v>58</v>
      </c>
      <c r="G50" s="8" t="s">
        <v>104</v>
      </c>
      <c r="H50" s="18" t="s">
        <v>98</v>
      </c>
      <c r="I50" s="22">
        <v>2</v>
      </c>
      <c r="J50" s="23">
        <v>2</v>
      </c>
      <c r="K50" s="22">
        <v>7</v>
      </c>
      <c r="L50" s="23">
        <v>15</v>
      </c>
      <c r="M50" s="22">
        <v>4</v>
      </c>
      <c r="N50" s="26">
        <v>0</v>
      </c>
      <c r="O50" s="8">
        <v>1</v>
      </c>
      <c r="P50" s="26">
        <v>0</v>
      </c>
      <c r="Q50" s="8">
        <v>10</v>
      </c>
      <c r="R50" s="26">
        <v>19</v>
      </c>
      <c r="S50" s="28">
        <f t="shared" si="14"/>
        <v>2</v>
      </c>
      <c r="T50" s="8">
        <f t="shared" si="14"/>
        <v>3</v>
      </c>
      <c r="U50" s="28">
        <f t="shared" si="14"/>
        <v>7</v>
      </c>
      <c r="V50" s="8">
        <f t="shared" si="14"/>
        <v>25</v>
      </c>
      <c r="W50" s="28">
        <f t="shared" si="14"/>
        <v>23</v>
      </c>
      <c r="X50" s="8">
        <f>SUM(S50:W50)</f>
        <v>60</v>
      </c>
      <c r="Y50" s="29">
        <f>S50*11+T50*10+U50*8+V50*5</f>
        <v>233</v>
      </c>
      <c r="Z50" s="8">
        <f>IF(X50=0,0,Y50/X50)</f>
        <v>3.8833333333333333</v>
      </c>
    </row>
    <row r="51" spans="1:26" ht="20.100000000000001" customHeight="1">
      <c r="A51" s="8">
        <v>4</v>
      </c>
      <c r="B51" s="10" t="s">
        <v>125</v>
      </c>
      <c r="C51" s="10" t="s">
        <v>106</v>
      </c>
      <c r="D51" s="8" t="s">
        <v>126</v>
      </c>
      <c r="E51" s="12" t="s">
        <v>19</v>
      </c>
      <c r="F51" s="15" t="s">
        <v>58</v>
      </c>
      <c r="G51" s="8" t="s">
        <v>104</v>
      </c>
      <c r="H51" s="18" t="s">
        <v>98</v>
      </c>
      <c r="I51" s="22">
        <v>1</v>
      </c>
      <c r="J51" s="23">
        <v>0</v>
      </c>
      <c r="K51" s="22">
        <v>7</v>
      </c>
      <c r="L51" s="23">
        <v>13</v>
      </c>
      <c r="M51" s="22">
        <v>9</v>
      </c>
      <c r="N51" s="26">
        <v>0</v>
      </c>
      <c r="O51" s="8">
        <v>3</v>
      </c>
      <c r="P51" s="26">
        <v>0</v>
      </c>
      <c r="Q51" s="8">
        <v>14</v>
      </c>
      <c r="R51" s="26">
        <v>13</v>
      </c>
      <c r="S51" s="28">
        <f t="shared" si="14"/>
        <v>1</v>
      </c>
      <c r="T51" s="8">
        <f t="shared" si="14"/>
        <v>3</v>
      </c>
      <c r="U51" s="28">
        <f t="shared" si="14"/>
        <v>7</v>
      </c>
      <c r="V51" s="8">
        <f t="shared" si="14"/>
        <v>27</v>
      </c>
      <c r="W51" s="28">
        <f t="shared" si="14"/>
        <v>22</v>
      </c>
      <c r="X51" s="8">
        <f>SUM(S51:W51)</f>
        <v>60</v>
      </c>
      <c r="Y51" s="29">
        <f>S51*11+T51*10+U51*8+V51*5</f>
        <v>232</v>
      </c>
      <c r="Z51" s="8">
        <f>IF(X51=0,0,Y51/X51)</f>
        <v>3.8666666666666667</v>
      </c>
    </row>
    <row r="52" spans="1:26" ht="20.100000000000001" customHeight="1">
      <c r="A52" s="8">
        <v>5</v>
      </c>
      <c r="B52" s="10" t="s">
        <v>120</v>
      </c>
      <c r="C52" s="10" t="s">
        <v>121</v>
      </c>
      <c r="D52" s="8"/>
      <c r="E52" s="12" t="s">
        <v>19</v>
      </c>
      <c r="F52" s="15" t="s">
        <v>58</v>
      </c>
      <c r="G52" s="8" t="s">
        <v>104</v>
      </c>
      <c r="H52" s="18" t="s">
        <v>122</v>
      </c>
      <c r="I52" s="22">
        <v>1</v>
      </c>
      <c r="J52" s="23">
        <v>0</v>
      </c>
      <c r="K52" s="22">
        <v>3</v>
      </c>
      <c r="L52" s="23">
        <v>19</v>
      </c>
      <c r="M52" s="22">
        <v>7</v>
      </c>
      <c r="N52" s="26">
        <v>0</v>
      </c>
      <c r="O52" s="8">
        <v>0</v>
      </c>
      <c r="P52" s="26">
        <v>3</v>
      </c>
      <c r="Q52" s="8">
        <v>11</v>
      </c>
      <c r="R52" s="26">
        <v>16</v>
      </c>
      <c r="S52" s="28">
        <f>I52+N52</f>
        <v>1</v>
      </c>
      <c r="T52" s="8">
        <f>J52+O52</f>
        <v>0</v>
      </c>
      <c r="U52" s="28">
        <f>K52+P52</f>
        <v>6</v>
      </c>
      <c r="V52" s="8">
        <f>L52+Q52</f>
        <v>30</v>
      </c>
      <c r="W52" s="28">
        <f>M52+R52</f>
        <v>23</v>
      </c>
      <c r="X52" s="8">
        <f>SUM(S52:W52)</f>
        <v>60</v>
      </c>
      <c r="Y52" s="29">
        <f>S52*11+T52*10+U52*8+V52*5</f>
        <v>209</v>
      </c>
      <c r="Z52" s="8">
        <f>IF(X52=0,0,Y52/X52)</f>
        <v>3.4833333333333334</v>
      </c>
    </row>
    <row r="53" spans="1:26" ht="20.100000000000001" customHeight="1">
      <c r="A53" s="8"/>
      <c r="B53" s="10"/>
      <c r="C53" s="10"/>
      <c r="D53" s="8"/>
      <c r="E53" s="8"/>
      <c r="F53" s="8"/>
      <c r="G53" s="8"/>
      <c r="H53" s="18"/>
      <c r="I53" s="23"/>
      <c r="J53" s="23"/>
      <c r="K53" s="23"/>
      <c r="L53" s="23"/>
      <c r="M53" s="23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30"/>
      <c r="Z53" s="8"/>
    </row>
    <row r="54" spans="1:26" s="5" customFormat="1" ht="20.100000000000001" customHeight="1">
      <c r="A54" s="8">
        <v>1</v>
      </c>
      <c r="B54" s="10" t="s">
        <v>247</v>
      </c>
      <c r="C54" s="10" t="s">
        <v>248</v>
      </c>
      <c r="D54" s="8" t="s">
        <v>252</v>
      </c>
      <c r="E54" s="19" t="s">
        <v>30</v>
      </c>
      <c r="F54" s="15" t="s">
        <v>58</v>
      </c>
      <c r="G54" s="8" t="s">
        <v>104</v>
      </c>
      <c r="H54" s="18" t="s">
        <v>249</v>
      </c>
      <c r="I54" s="22">
        <v>2</v>
      </c>
      <c r="J54" s="23">
        <v>6</v>
      </c>
      <c r="K54" s="22">
        <v>13</v>
      </c>
      <c r="L54" s="23">
        <v>9</v>
      </c>
      <c r="M54" s="22">
        <v>0</v>
      </c>
      <c r="N54" s="26">
        <v>0</v>
      </c>
      <c r="O54" s="8">
        <v>1</v>
      </c>
      <c r="P54" s="26">
        <v>7</v>
      </c>
      <c r="Q54" s="8">
        <v>17</v>
      </c>
      <c r="R54" s="26">
        <v>5</v>
      </c>
      <c r="S54" s="28">
        <f>I54+N54</f>
        <v>2</v>
      </c>
      <c r="T54" s="8">
        <f>J54+O54</f>
        <v>7</v>
      </c>
      <c r="U54" s="28">
        <f>K54+P54</f>
        <v>20</v>
      </c>
      <c r="V54" s="8">
        <f>L54+Q54</f>
        <v>26</v>
      </c>
      <c r="W54" s="28">
        <f>M54+R54</f>
        <v>5</v>
      </c>
      <c r="X54" s="8">
        <f>SUM(S54:W54)</f>
        <v>60</v>
      </c>
      <c r="Y54" s="29">
        <f>S54*11+T54*10+U54*8+V54*5</f>
        <v>382</v>
      </c>
      <c r="Z54" s="8">
        <f>IF(X54=0,0,Y54/X54)</f>
        <v>6.3666666666666663</v>
      </c>
    </row>
    <row r="55" spans="1:26" ht="20.100000000000001" customHeight="1">
      <c r="A55" s="8">
        <v>2</v>
      </c>
      <c r="B55" s="10" t="s">
        <v>127</v>
      </c>
      <c r="C55" s="10" t="s">
        <v>128</v>
      </c>
      <c r="D55" s="8"/>
      <c r="E55" s="19" t="s">
        <v>30</v>
      </c>
      <c r="F55" s="15" t="s">
        <v>58</v>
      </c>
      <c r="G55" s="8" t="s">
        <v>104</v>
      </c>
      <c r="H55" s="18" t="s">
        <v>122</v>
      </c>
      <c r="I55" s="22">
        <v>4</v>
      </c>
      <c r="J55" s="23">
        <v>5</v>
      </c>
      <c r="K55" s="22">
        <v>7</v>
      </c>
      <c r="L55" s="23">
        <v>13</v>
      </c>
      <c r="M55" s="22">
        <v>1</v>
      </c>
      <c r="N55" s="26">
        <v>0</v>
      </c>
      <c r="O55" s="8">
        <v>0</v>
      </c>
      <c r="P55" s="26">
        <v>3</v>
      </c>
      <c r="Q55" s="8">
        <v>14</v>
      </c>
      <c r="R55" s="26">
        <v>13</v>
      </c>
      <c r="S55" s="28">
        <f>I55+N55</f>
        <v>4</v>
      </c>
      <c r="T55" s="8">
        <f>J55+O55</f>
        <v>5</v>
      </c>
      <c r="U55" s="28">
        <f>K55+P55</f>
        <v>10</v>
      </c>
      <c r="V55" s="8">
        <f>L55+Q55</f>
        <v>27</v>
      </c>
      <c r="W55" s="28">
        <f>M55+R55</f>
        <v>14</v>
      </c>
      <c r="X55" s="8">
        <f>SUM(S55:W55)</f>
        <v>60</v>
      </c>
      <c r="Y55" s="29">
        <f>S55*11+T55*10+U55*8+V55*5</f>
        <v>309</v>
      </c>
      <c r="Z55" s="8">
        <f>IF(X55=0,0,Y55/X55)</f>
        <v>5.15</v>
      </c>
    </row>
    <row r="56" spans="1:26" ht="20.100000000000001" customHeight="1">
      <c r="A56" s="8"/>
      <c r="B56" s="10"/>
      <c r="C56" s="10"/>
      <c r="D56" s="8"/>
      <c r="E56" s="8"/>
      <c r="F56" s="8"/>
      <c r="G56" s="8"/>
      <c r="H56" s="18"/>
      <c r="I56" s="23"/>
      <c r="J56" s="23"/>
      <c r="K56" s="23"/>
      <c r="L56" s="23"/>
      <c r="M56" s="23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30"/>
      <c r="Z56" s="8"/>
    </row>
    <row r="57" spans="1:26" ht="20.100000000000001" customHeight="1">
      <c r="A57" s="8">
        <v>1</v>
      </c>
      <c r="B57" s="10" t="s">
        <v>136</v>
      </c>
      <c r="C57" s="10" t="s">
        <v>137</v>
      </c>
      <c r="D57" s="8" t="s">
        <v>138</v>
      </c>
      <c r="E57" s="12" t="s">
        <v>19</v>
      </c>
      <c r="F57" s="15" t="s">
        <v>58</v>
      </c>
      <c r="G57" s="8" t="s">
        <v>132</v>
      </c>
      <c r="H57" s="18" t="s">
        <v>98</v>
      </c>
      <c r="I57" s="22">
        <v>3</v>
      </c>
      <c r="J57" s="23">
        <v>4</v>
      </c>
      <c r="K57" s="22">
        <v>16</v>
      </c>
      <c r="L57" s="23">
        <v>5</v>
      </c>
      <c r="M57" s="22">
        <v>2</v>
      </c>
      <c r="N57" s="26">
        <v>0</v>
      </c>
      <c r="O57" s="8">
        <v>2</v>
      </c>
      <c r="P57" s="26">
        <v>10</v>
      </c>
      <c r="Q57" s="8">
        <v>11</v>
      </c>
      <c r="R57" s="26">
        <v>7</v>
      </c>
      <c r="S57" s="28">
        <f t="shared" ref="S57:W57" si="15">I57+N57</f>
        <v>3</v>
      </c>
      <c r="T57" s="8">
        <f t="shared" si="15"/>
        <v>6</v>
      </c>
      <c r="U57" s="28">
        <f t="shared" si="15"/>
        <v>26</v>
      </c>
      <c r="V57" s="8">
        <f t="shared" si="15"/>
        <v>16</v>
      </c>
      <c r="W57" s="28">
        <f t="shared" si="15"/>
        <v>9</v>
      </c>
      <c r="X57" s="8">
        <f>SUM(S57:W57)</f>
        <v>60</v>
      </c>
      <c r="Y57" s="29">
        <f>S57*11+T57*10+U57*8+V57*5</f>
        <v>381</v>
      </c>
      <c r="Z57" s="8">
        <f>IF(X57=0,0,Y57/X57)</f>
        <v>6.35</v>
      </c>
    </row>
    <row r="58" spans="1:26" ht="20.100000000000001" customHeight="1">
      <c r="A58" s="8">
        <v>2</v>
      </c>
      <c r="B58" s="10" t="s">
        <v>134</v>
      </c>
      <c r="C58" s="10" t="s">
        <v>135</v>
      </c>
      <c r="D58" s="8"/>
      <c r="E58" s="12" t="s">
        <v>19</v>
      </c>
      <c r="F58" s="15" t="s">
        <v>58</v>
      </c>
      <c r="G58" s="8" t="s">
        <v>132</v>
      </c>
      <c r="H58" s="18"/>
      <c r="I58" s="22">
        <v>1</v>
      </c>
      <c r="J58" s="23">
        <v>4</v>
      </c>
      <c r="K58" s="22">
        <v>11</v>
      </c>
      <c r="L58" s="23">
        <v>13</v>
      </c>
      <c r="M58" s="22">
        <v>1</v>
      </c>
      <c r="N58" s="26">
        <v>0</v>
      </c>
      <c r="O58" s="8">
        <v>0</v>
      </c>
      <c r="P58" s="26">
        <v>7</v>
      </c>
      <c r="Q58" s="8">
        <v>12</v>
      </c>
      <c r="R58" s="26">
        <v>11</v>
      </c>
      <c r="S58" s="28">
        <f>I58+N58</f>
        <v>1</v>
      </c>
      <c r="T58" s="8">
        <f>J58+O58</f>
        <v>4</v>
      </c>
      <c r="U58" s="28">
        <f>K58+P58</f>
        <v>18</v>
      </c>
      <c r="V58" s="8">
        <f>L58+Q58</f>
        <v>25</v>
      </c>
      <c r="W58" s="28">
        <f>M58+R58</f>
        <v>12</v>
      </c>
      <c r="X58" s="8">
        <f>SUM(S58:W58)</f>
        <v>60</v>
      </c>
      <c r="Y58" s="29">
        <f>S58*11+T58*10+U58*8+V58*5</f>
        <v>320</v>
      </c>
      <c r="Z58" s="8">
        <f>IF(X58=0,0,Y58/X58)</f>
        <v>5.333333333333333</v>
      </c>
    </row>
    <row r="59" spans="1:26" ht="20.100000000000001" customHeight="1">
      <c r="A59" s="8">
        <v>3</v>
      </c>
      <c r="B59" s="10" t="s">
        <v>129</v>
      </c>
      <c r="C59" s="10" t="s">
        <v>130</v>
      </c>
      <c r="D59" s="8" t="s">
        <v>131</v>
      </c>
      <c r="E59" s="12" t="s">
        <v>19</v>
      </c>
      <c r="F59" s="15" t="s">
        <v>58</v>
      </c>
      <c r="G59" s="8" t="s">
        <v>132</v>
      </c>
      <c r="H59" s="18" t="s">
        <v>133</v>
      </c>
      <c r="I59" s="22">
        <v>3</v>
      </c>
      <c r="J59" s="23">
        <v>4</v>
      </c>
      <c r="K59" s="22">
        <v>8</v>
      </c>
      <c r="L59" s="23">
        <v>11</v>
      </c>
      <c r="M59" s="22">
        <v>4</v>
      </c>
      <c r="N59" s="26">
        <v>0</v>
      </c>
      <c r="O59" s="8">
        <v>2</v>
      </c>
      <c r="P59" s="26">
        <v>3</v>
      </c>
      <c r="Q59" s="8">
        <v>10</v>
      </c>
      <c r="R59" s="26">
        <v>15</v>
      </c>
      <c r="S59" s="28">
        <f>I59+N59</f>
        <v>3</v>
      </c>
      <c r="T59" s="8">
        <f>J59+O59</f>
        <v>6</v>
      </c>
      <c r="U59" s="28">
        <f>K59+P59</f>
        <v>11</v>
      </c>
      <c r="V59" s="8">
        <f>L59+Q59</f>
        <v>21</v>
      </c>
      <c r="W59" s="28">
        <f>M59+R59</f>
        <v>19</v>
      </c>
      <c r="X59" s="8">
        <f>SUM(S59:W59)</f>
        <v>60</v>
      </c>
      <c r="Y59" s="29">
        <f>S59*11+T59*10+U59*8+V59*5</f>
        <v>286</v>
      </c>
      <c r="Z59" s="8">
        <f>IF(X59=0,0,Y59/X59)</f>
        <v>4.7666666666666666</v>
      </c>
    </row>
    <row r="60" spans="1:26" ht="18.75" customHeight="1">
      <c r="A60" s="8"/>
      <c r="B60" s="10"/>
      <c r="C60" s="10"/>
      <c r="D60" s="8"/>
      <c r="E60" s="8"/>
      <c r="F60" s="8"/>
      <c r="G60" s="8"/>
      <c r="H60" s="18"/>
      <c r="I60" s="23"/>
      <c r="J60" s="23"/>
      <c r="K60" s="23"/>
      <c r="L60" s="23"/>
      <c r="M60" s="23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30"/>
      <c r="Z60" s="8"/>
    </row>
    <row r="61" spans="1:26" ht="20.100000000000001" customHeight="1">
      <c r="A61" s="8">
        <v>1</v>
      </c>
      <c r="B61" s="10" t="s">
        <v>139</v>
      </c>
      <c r="C61" s="10" t="s">
        <v>140</v>
      </c>
      <c r="D61" s="8"/>
      <c r="E61" s="19" t="s">
        <v>30</v>
      </c>
      <c r="F61" s="15" t="s">
        <v>58</v>
      </c>
      <c r="G61" s="8" t="s">
        <v>132</v>
      </c>
      <c r="H61" s="18"/>
      <c r="I61" s="22">
        <v>1</v>
      </c>
      <c r="J61" s="23">
        <v>3</v>
      </c>
      <c r="K61" s="22">
        <v>5</v>
      </c>
      <c r="L61" s="23">
        <v>16</v>
      </c>
      <c r="M61" s="22">
        <v>5</v>
      </c>
      <c r="N61" s="26">
        <v>0</v>
      </c>
      <c r="O61" s="8">
        <v>0</v>
      </c>
      <c r="P61" s="26">
        <v>4</v>
      </c>
      <c r="Q61" s="8">
        <v>6</v>
      </c>
      <c r="R61" s="26">
        <v>20</v>
      </c>
      <c r="S61" s="28">
        <f t="shared" ref="S61:W62" si="16">I61+N61</f>
        <v>1</v>
      </c>
      <c r="T61" s="8">
        <f t="shared" si="16"/>
        <v>3</v>
      </c>
      <c r="U61" s="28">
        <f t="shared" si="16"/>
        <v>9</v>
      </c>
      <c r="V61" s="8">
        <f t="shared" si="16"/>
        <v>22</v>
      </c>
      <c r="W61" s="28">
        <f t="shared" si="16"/>
        <v>25</v>
      </c>
      <c r="X61" s="8">
        <f>SUM(S61:W61)</f>
        <v>60</v>
      </c>
      <c r="Y61" s="29">
        <f>S61*11+T61*10+U61*8+V61*5</f>
        <v>223</v>
      </c>
      <c r="Z61" s="8">
        <f>IF(X61=0,0,Y61/X61)</f>
        <v>3.7166666666666668</v>
      </c>
    </row>
    <row r="62" spans="1:26" ht="20.100000000000001" customHeight="1">
      <c r="A62" s="8">
        <v>2</v>
      </c>
      <c r="B62" s="10" t="s">
        <v>141</v>
      </c>
      <c r="C62" s="10" t="s">
        <v>142</v>
      </c>
      <c r="D62" s="8"/>
      <c r="E62" s="19" t="s">
        <v>30</v>
      </c>
      <c r="F62" s="15" t="s">
        <v>58</v>
      </c>
      <c r="G62" s="8" t="s">
        <v>132</v>
      </c>
      <c r="H62" s="18" t="s">
        <v>36</v>
      </c>
      <c r="I62" s="22">
        <v>0</v>
      </c>
      <c r="J62" s="23">
        <v>0</v>
      </c>
      <c r="K62" s="22">
        <v>2</v>
      </c>
      <c r="L62" s="23">
        <v>16</v>
      </c>
      <c r="M62" s="22">
        <v>12</v>
      </c>
      <c r="N62" s="26">
        <v>0</v>
      </c>
      <c r="O62" s="8">
        <v>0</v>
      </c>
      <c r="P62" s="26">
        <v>0</v>
      </c>
      <c r="Q62" s="8">
        <v>2</v>
      </c>
      <c r="R62" s="26">
        <v>28</v>
      </c>
      <c r="S62" s="28">
        <f t="shared" si="16"/>
        <v>0</v>
      </c>
      <c r="T62" s="8">
        <f t="shared" si="16"/>
        <v>0</v>
      </c>
      <c r="U62" s="28">
        <f t="shared" si="16"/>
        <v>2</v>
      </c>
      <c r="V62" s="8">
        <f t="shared" si="16"/>
        <v>18</v>
      </c>
      <c r="W62" s="28">
        <f t="shared" si="16"/>
        <v>40</v>
      </c>
      <c r="X62" s="8">
        <f>SUM(S62:W62)</f>
        <v>60</v>
      </c>
      <c r="Y62" s="29">
        <f>S62*11+T62*10+U62*8+V62*5</f>
        <v>106</v>
      </c>
      <c r="Z62" s="8">
        <f>IF(X62=0,0,Y62/X62)</f>
        <v>1.7666666666666666</v>
      </c>
    </row>
    <row r="63" spans="1:26" ht="20.100000000000001" customHeight="1">
      <c r="A63" s="8"/>
      <c r="B63" s="10"/>
      <c r="C63" s="10"/>
      <c r="D63" s="8"/>
      <c r="E63" s="8"/>
      <c r="F63" s="8"/>
      <c r="G63" s="8"/>
      <c r="H63" s="18"/>
      <c r="I63" s="23"/>
      <c r="J63" s="23"/>
      <c r="K63" s="23"/>
      <c r="L63" s="23"/>
      <c r="M63" s="23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30"/>
      <c r="Z63" s="8"/>
    </row>
    <row r="64" spans="1:26" ht="20.100000000000001" customHeight="1">
      <c r="A64" s="8">
        <v>1</v>
      </c>
      <c r="B64" s="10" t="s">
        <v>143</v>
      </c>
      <c r="C64" s="10" t="s">
        <v>144</v>
      </c>
      <c r="D64" s="8" t="s">
        <v>145</v>
      </c>
      <c r="E64" s="12" t="s">
        <v>19</v>
      </c>
      <c r="F64" s="16" t="s">
        <v>81</v>
      </c>
      <c r="G64" s="8" t="s">
        <v>132</v>
      </c>
      <c r="H64" s="18" t="s">
        <v>98</v>
      </c>
      <c r="I64" s="22">
        <v>2</v>
      </c>
      <c r="J64" s="23">
        <v>12</v>
      </c>
      <c r="K64" s="22">
        <v>10</v>
      </c>
      <c r="L64" s="23">
        <v>5</v>
      </c>
      <c r="M64" s="22">
        <v>1</v>
      </c>
      <c r="N64" s="26">
        <v>0</v>
      </c>
      <c r="O64" s="8">
        <v>1</v>
      </c>
      <c r="P64" s="26">
        <v>7</v>
      </c>
      <c r="Q64" s="8">
        <v>18</v>
      </c>
      <c r="R64" s="26">
        <v>4</v>
      </c>
      <c r="S64" s="28">
        <f t="shared" ref="S64:W66" si="17">I64+N64</f>
        <v>2</v>
      </c>
      <c r="T64" s="8">
        <f t="shared" si="17"/>
        <v>13</v>
      </c>
      <c r="U64" s="28">
        <f t="shared" si="17"/>
        <v>17</v>
      </c>
      <c r="V64" s="8">
        <f t="shared" si="17"/>
        <v>23</v>
      </c>
      <c r="W64" s="28">
        <f t="shared" si="17"/>
        <v>5</v>
      </c>
      <c r="X64" s="8">
        <f>SUM(S64:W64)</f>
        <v>60</v>
      </c>
      <c r="Y64" s="29">
        <f>S64*11+T64*10+U64*8+V64*5</f>
        <v>403</v>
      </c>
      <c r="Z64" s="8">
        <f>IF(X64=0,0,Y64/X64)</f>
        <v>6.7166666666666668</v>
      </c>
    </row>
    <row r="65" spans="1:26" ht="20.100000000000001" customHeight="1">
      <c r="A65" s="8">
        <v>2</v>
      </c>
      <c r="B65" s="10" t="s">
        <v>148</v>
      </c>
      <c r="C65" s="10" t="s">
        <v>144</v>
      </c>
      <c r="D65" s="8" t="s">
        <v>149</v>
      </c>
      <c r="E65" s="12" t="s">
        <v>19</v>
      </c>
      <c r="F65" s="16" t="s">
        <v>81</v>
      </c>
      <c r="G65" s="8" t="s">
        <v>132</v>
      </c>
      <c r="H65" s="18" t="s">
        <v>150</v>
      </c>
      <c r="I65" s="22">
        <v>3</v>
      </c>
      <c r="J65" s="23">
        <v>6</v>
      </c>
      <c r="K65" s="22">
        <v>12</v>
      </c>
      <c r="L65" s="23">
        <v>7</v>
      </c>
      <c r="M65" s="22">
        <v>2</v>
      </c>
      <c r="N65" s="26">
        <v>0</v>
      </c>
      <c r="O65" s="8">
        <v>2</v>
      </c>
      <c r="P65" s="26">
        <v>5</v>
      </c>
      <c r="Q65" s="8">
        <v>10</v>
      </c>
      <c r="R65" s="26">
        <v>13</v>
      </c>
      <c r="S65" s="28">
        <f t="shared" si="17"/>
        <v>3</v>
      </c>
      <c r="T65" s="8">
        <f t="shared" si="17"/>
        <v>8</v>
      </c>
      <c r="U65" s="28">
        <f t="shared" si="17"/>
        <v>17</v>
      </c>
      <c r="V65" s="8">
        <f t="shared" si="17"/>
        <v>17</v>
      </c>
      <c r="W65" s="28">
        <f t="shared" si="17"/>
        <v>15</v>
      </c>
      <c r="X65" s="8">
        <f>SUM(S65:W65)</f>
        <v>60</v>
      </c>
      <c r="Y65" s="29">
        <f>S65*11+T65*10+U65*8+V65*5</f>
        <v>334</v>
      </c>
      <c r="Z65" s="8">
        <f>IF(X65=0,0,Y65/X65)</f>
        <v>5.5666666666666664</v>
      </c>
    </row>
    <row r="66" spans="1:26" s="5" customFormat="1" ht="20.100000000000001" customHeight="1">
      <c r="A66" s="8">
        <v>3</v>
      </c>
      <c r="B66" s="10" t="s">
        <v>82</v>
      </c>
      <c r="C66" s="10" t="s">
        <v>83</v>
      </c>
      <c r="D66" s="8"/>
      <c r="E66" s="12" t="s">
        <v>19</v>
      </c>
      <c r="F66" s="16" t="s">
        <v>81</v>
      </c>
      <c r="G66" s="8" t="s">
        <v>132</v>
      </c>
      <c r="H66" s="18"/>
      <c r="I66" s="22">
        <v>1</v>
      </c>
      <c r="J66" s="23">
        <v>2</v>
      </c>
      <c r="K66" s="22">
        <v>13</v>
      </c>
      <c r="L66" s="23">
        <v>12</v>
      </c>
      <c r="M66" s="22">
        <v>2</v>
      </c>
      <c r="N66" s="26">
        <v>0</v>
      </c>
      <c r="O66" s="8">
        <v>0</v>
      </c>
      <c r="P66" s="26">
        <v>3</v>
      </c>
      <c r="Q66" s="8">
        <v>10</v>
      </c>
      <c r="R66" s="26">
        <v>17</v>
      </c>
      <c r="S66" s="28">
        <f t="shared" si="17"/>
        <v>1</v>
      </c>
      <c r="T66" s="8">
        <f t="shared" si="17"/>
        <v>2</v>
      </c>
      <c r="U66" s="28">
        <f t="shared" si="17"/>
        <v>16</v>
      </c>
      <c r="V66" s="8">
        <f t="shared" si="17"/>
        <v>22</v>
      </c>
      <c r="W66" s="28">
        <f t="shared" si="17"/>
        <v>19</v>
      </c>
      <c r="X66" s="8">
        <f>SUM(S66:W66)</f>
        <v>60</v>
      </c>
      <c r="Y66" s="29">
        <f>S66*11+T66*10+U66*8+V66*5</f>
        <v>269</v>
      </c>
      <c r="Z66" s="8">
        <f>IF(X66=0,0,Y66/X66)</f>
        <v>4.4833333333333334</v>
      </c>
    </row>
    <row r="67" spans="1:26" ht="20.100000000000001" customHeight="1">
      <c r="A67" s="8">
        <v>4</v>
      </c>
      <c r="B67" s="10" t="s">
        <v>146</v>
      </c>
      <c r="C67" s="10" t="s">
        <v>60</v>
      </c>
      <c r="D67" s="8" t="s">
        <v>147</v>
      </c>
      <c r="E67" s="12" t="s">
        <v>19</v>
      </c>
      <c r="F67" s="16" t="s">
        <v>81</v>
      </c>
      <c r="G67" s="8" t="s">
        <v>132</v>
      </c>
      <c r="H67" s="18" t="s">
        <v>98</v>
      </c>
      <c r="I67" s="22">
        <v>1</v>
      </c>
      <c r="J67" s="23">
        <v>3</v>
      </c>
      <c r="K67" s="22">
        <v>5</v>
      </c>
      <c r="L67" s="23">
        <v>19</v>
      </c>
      <c r="M67" s="22">
        <v>2</v>
      </c>
      <c r="N67" s="26">
        <v>0</v>
      </c>
      <c r="O67" s="8">
        <v>0</v>
      </c>
      <c r="P67" s="26">
        <v>2</v>
      </c>
      <c r="Q67" s="8">
        <v>13</v>
      </c>
      <c r="R67" s="26">
        <v>15</v>
      </c>
      <c r="S67" s="28">
        <f>I67+N67</f>
        <v>1</v>
      </c>
      <c r="T67" s="8">
        <f>J67+O67</f>
        <v>3</v>
      </c>
      <c r="U67" s="28">
        <f>K67+P67</f>
        <v>7</v>
      </c>
      <c r="V67" s="8">
        <f>L67+Q67</f>
        <v>32</v>
      </c>
      <c r="W67" s="28">
        <f>M67+R67</f>
        <v>17</v>
      </c>
      <c r="X67" s="8">
        <f>SUM(S67:W67)</f>
        <v>60</v>
      </c>
      <c r="Y67" s="29">
        <f>S67*11+T67*10+U67*8+V67*5</f>
        <v>257</v>
      </c>
      <c r="Z67" s="8">
        <f>IF(X67=0,0,Y67/X67)</f>
        <v>4.2833333333333332</v>
      </c>
    </row>
    <row r="68" spans="1:26" ht="20.100000000000001" customHeight="1">
      <c r="A68" s="8"/>
      <c r="B68" s="10"/>
      <c r="C68" s="10"/>
      <c r="D68" s="8"/>
      <c r="E68" s="8"/>
      <c r="F68" s="8"/>
      <c r="G68" s="8"/>
      <c r="H68" s="18"/>
      <c r="I68" s="23"/>
      <c r="J68" s="23"/>
      <c r="K68" s="23"/>
      <c r="L68" s="23"/>
      <c r="M68" s="23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30"/>
      <c r="Z68" s="8"/>
    </row>
    <row r="69" spans="1:26" ht="20.100000000000001" customHeight="1">
      <c r="A69" s="8">
        <v>1</v>
      </c>
      <c r="B69" s="10" t="s">
        <v>166</v>
      </c>
      <c r="C69" s="10" t="s">
        <v>17</v>
      </c>
      <c r="D69" s="8" t="s">
        <v>167</v>
      </c>
      <c r="E69" s="12" t="s">
        <v>19</v>
      </c>
      <c r="F69" s="13" t="s">
        <v>20</v>
      </c>
      <c r="G69" s="8" t="s">
        <v>154</v>
      </c>
      <c r="H69" s="18" t="s">
        <v>98</v>
      </c>
      <c r="I69" s="22">
        <v>5</v>
      </c>
      <c r="J69" s="23">
        <v>8</v>
      </c>
      <c r="K69" s="22">
        <v>8</v>
      </c>
      <c r="L69" s="23">
        <v>9</v>
      </c>
      <c r="M69" s="22">
        <v>0</v>
      </c>
      <c r="N69" s="26">
        <v>0</v>
      </c>
      <c r="O69" s="8">
        <v>2</v>
      </c>
      <c r="P69" s="26">
        <v>12</v>
      </c>
      <c r="Q69" s="8">
        <v>8</v>
      </c>
      <c r="R69" s="26">
        <v>8</v>
      </c>
      <c r="S69" s="28">
        <f t="shared" ref="S69:S75" si="18">I69+N69</f>
        <v>5</v>
      </c>
      <c r="T69" s="8">
        <f t="shared" ref="T69:T75" si="19">J69+O69</f>
        <v>10</v>
      </c>
      <c r="U69" s="28">
        <f t="shared" ref="U69:U75" si="20">K69+P69</f>
        <v>20</v>
      </c>
      <c r="V69" s="8">
        <f t="shared" ref="V69:V75" si="21">L69+Q69</f>
        <v>17</v>
      </c>
      <c r="W69" s="28">
        <f t="shared" ref="W69:W75" si="22">M69+R69</f>
        <v>8</v>
      </c>
      <c r="X69" s="8">
        <f t="shared" ref="X69:X75" si="23">SUM(S69:W69)</f>
        <v>60</v>
      </c>
      <c r="Y69" s="29">
        <f t="shared" ref="Y69:Y75" si="24">S69*11+T69*10+U69*8+V69*5</f>
        <v>400</v>
      </c>
      <c r="Z69" s="8">
        <f t="shared" ref="Z69:Z75" si="25">IF(X69=0,0,Y69/X69)</f>
        <v>6.666666666666667</v>
      </c>
    </row>
    <row r="70" spans="1:26" ht="20.100000000000001" customHeight="1">
      <c r="A70" s="8">
        <v>2</v>
      </c>
      <c r="B70" s="10" t="s">
        <v>162</v>
      </c>
      <c r="C70" s="10" t="s">
        <v>163</v>
      </c>
      <c r="D70" s="8" t="s">
        <v>164</v>
      </c>
      <c r="E70" s="12" t="s">
        <v>19</v>
      </c>
      <c r="F70" s="13" t="s">
        <v>20</v>
      </c>
      <c r="G70" s="8" t="s">
        <v>154</v>
      </c>
      <c r="H70" s="18" t="s">
        <v>165</v>
      </c>
      <c r="I70" s="22">
        <v>4</v>
      </c>
      <c r="J70" s="23">
        <v>3</v>
      </c>
      <c r="K70" s="22">
        <v>11</v>
      </c>
      <c r="L70" s="23">
        <v>11</v>
      </c>
      <c r="M70" s="22">
        <v>1</v>
      </c>
      <c r="N70" s="26">
        <v>1</v>
      </c>
      <c r="O70" s="8">
        <v>2</v>
      </c>
      <c r="P70" s="26">
        <v>7</v>
      </c>
      <c r="Q70" s="8">
        <v>12</v>
      </c>
      <c r="R70" s="26">
        <v>8</v>
      </c>
      <c r="S70" s="28">
        <f>I70+N70</f>
        <v>5</v>
      </c>
      <c r="T70" s="8">
        <f>J70+O70</f>
        <v>5</v>
      </c>
      <c r="U70" s="28">
        <f>K70+P70</f>
        <v>18</v>
      </c>
      <c r="V70" s="8">
        <f>L70+Q70</f>
        <v>23</v>
      </c>
      <c r="W70" s="28">
        <f>M70+R70</f>
        <v>9</v>
      </c>
      <c r="X70" s="8">
        <f>SUM(S70:W70)</f>
        <v>60</v>
      </c>
      <c r="Y70" s="29">
        <f>S70*11+T70*10+U70*8+V70*5</f>
        <v>364</v>
      </c>
      <c r="Z70" s="8">
        <f>IF(X70=0,0,Y70/X70)</f>
        <v>6.0666666666666664</v>
      </c>
    </row>
    <row r="71" spans="1:26" ht="20.100000000000001" customHeight="1">
      <c r="A71" s="8">
        <v>3</v>
      </c>
      <c r="B71" s="10" t="s">
        <v>151</v>
      </c>
      <c r="C71" s="10" t="s">
        <v>152</v>
      </c>
      <c r="D71" s="8" t="s">
        <v>153</v>
      </c>
      <c r="E71" s="12" t="s">
        <v>19</v>
      </c>
      <c r="F71" s="13" t="s">
        <v>20</v>
      </c>
      <c r="G71" s="8" t="s">
        <v>154</v>
      </c>
      <c r="H71" s="18" t="s">
        <v>36</v>
      </c>
      <c r="I71" s="22">
        <v>2</v>
      </c>
      <c r="J71" s="23">
        <v>2</v>
      </c>
      <c r="K71" s="22">
        <v>8</v>
      </c>
      <c r="L71" s="23">
        <v>13</v>
      </c>
      <c r="M71" s="22">
        <v>5</v>
      </c>
      <c r="N71" s="26">
        <v>0</v>
      </c>
      <c r="O71" s="8">
        <v>0</v>
      </c>
      <c r="P71" s="26">
        <v>8</v>
      </c>
      <c r="Q71" s="8">
        <v>19</v>
      </c>
      <c r="R71" s="26">
        <v>3</v>
      </c>
      <c r="S71" s="28">
        <f>I71+N71</f>
        <v>2</v>
      </c>
      <c r="T71" s="8">
        <f>J71+O71</f>
        <v>2</v>
      </c>
      <c r="U71" s="28">
        <f>K71+P71</f>
        <v>16</v>
      </c>
      <c r="V71" s="8">
        <f>L71+Q71</f>
        <v>32</v>
      </c>
      <c r="W71" s="28">
        <f>M71+R71</f>
        <v>8</v>
      </c>
      <c r="X71" s="8">
        <f>SUM(S71:W71)</f>
        <v>60</v>
      </c>
      <c r="Y71" s="29">
        <f>S71*11+T71*10+U71*8+V71*5</f>
        <v>330</v>
      </c>
      <c r="Z71" s="8">
        <f>IF(X71=0,0,Y71/X71)</f>
        <v>5.5</v>
      </c>
    </row>
    <row r="72" spans="1:26" ht="20.100000000000001" customHeight="1">
      <c r="A72" s="8">
        <v>4</v>
      </c>
      <c r="B72" s="10" t="s">
        <v>173</v>
      </c>
      <c r="C72" s="10" t="s">
        <v>174</v>
      </c>
      <c r="D72" s="8" t="s">
        <v>175</v>
      </c>
      <c r="E72" s="12" t="s">
        <v>19</v>
      </c>
      <c r="F72" s="13" t="s">
        <v>20</v>
      </c>
      <c r="G72" s="8" t="s">
        <v>154</v>
      </c>
      <c r="H72" s="18"/>
      <c r="I72" s="22">
        <v>3</v>
      </c>
      <c r="J72" s="23">
        <v>3</v>
      </c>
      <c r="K72" s="22">
        <v>8</v>
      </c>
      <c r="L72" s="23">
        <v>14</v>
      </c>
      <c r="M72" s="22">
        <v>2</v>
      </c>
      <c r="N72" s="26">
        <v>0</v>
      </c>
      <c r="O72" s="8">
        <v>1</v>
      </c>
      <c r="P72" s="26">
        <v>9</v>
      </c>
      <c r="Q72" s="8">
        <v>9</v>
      </c>
      <c r="R72" s="26">
        <v>11</v>
      </c>
      <c r="S72" s="28">
        <f>I72+N72</f>
        <v>3</v>
      </c>
      <c r="T72" s="8">
        <f>J72+O72</f>
        <v>4</v>
      </c>
      <c r="U72" s="28">
        <f>K72+P72</f>
        <v>17</v>
      </c>
      <c r="V72" s="8">
        <f>L72+Q72</f>
        <v>23</v>
      </c>
      <c r="W72" s="28">
        <f>M72+R72</f>
        <v>13</v>
      </c>
      <c r="X72" s="8">
        <f>SUM(S72:W72)</f>
        <v>60</v>
      </c>
      <c r="Y72" s="29">
        <f>S72*11+T72*10+U72*8+V72*5</f>
        <v>324</v>
      </c>
      <c r="Z72" s="8">
        <f>IF(X72=0,0,Y72/X72)</f>
        <v>5.4</v>
      </c>
    </row>
    <row r="73" spans="1:26" ht="20.100000000000001" customHeight="1">
      <c r="A73" s="8">
        <v>5</v>
      </c>
      <c r="B73" s="10" t="s">
        <v>160</v>
      </c>
      <c r="C73" s="10" t="s">
        <v>135</v>
      </c>
      <c r="D73" s="8" t="s">
        <v>161</v>
      </c>
      <c r="E73" s="12" t="s">
        <v>19</v>
      </c>
      <c r="F73" s="13" t="s">
        <v>20</v>
      </c>
      <c r="G73" s="8" t="s">
        <v>154</v>
      </c>
      <c r="H73" s="18" t="s">
        <v>36</v>
      </c>
      <c r="I73" s="22">
        <v>4</v>
      </c>
      <c r="J73" s="23">
        <v>2</v>
      </c>
      <c r="K73" s="22">
        <v>14</v>
      </c>
      <c r="L73" s="23">
        <v>6</v>
      </c>
      <c r="M73" s="22">
        <v>4</v>
      </c>
      <c r="N73" s="26">
        <v>0</v>
      </c>
      <c r="O73" s="8">
        <v>0</v>
      </c>
      <c r="P73" s="26">
        <v>8</v>
      </c>
      <c r="Q73" s="8">
        <v>10</v>
      </c>
      <c r="R73" s="26">
        <v>12</v>
      </c>
      <c r="S73" s="28">
        <f>I73+N73</f>
        <v>4</v>
      </c>
      <c r="T73" s="8">
        <f>J73+O73</f>
        <v>2</v>
      </c>
      <c r="U73" s="28">
        <f>K73+P73</f>
        <v>22</v>
      </c>
      <c r="V73" s="8">
        <f>L73+Q73</f>
        <v>16</v>
      </c>
      <c r="W73" s="28">
        <f>M73+R73</f>
        <v>16</v>
      </c>
      <c r="X73" s="8">
        <f>SUM(S73:W73)</f>
        <v>60</v>
      </c>
      <c r="Y73" s="29">
        <f>S73*11+T73*10+U73*8+V73*5</f>
        <v>320</v>
      </c>
      <c r="Z73" s="8">
        <f>IF(X73=0,0,Y73/X73)</f>
        <v>5.333333333333333</v>
      </c>
    </row>
    <row r="74" spans="1:26" ht="20.100000000000001" customHeight="1">
      <c r="A74" s="8">
        <v>6</v>
      </c>
      <c r="B74" s="10" t="s">
        <v>169</v>
      </c>
      <c r="C74" s="10" t="s">
        <v>170</v>
      </c>
      <c r="D74" s="8"/>
      <c r="E74" s="12" t="s">
        <v>19</v>
      </c>
      <c r="F74" s="13" t="s">
        <v>20</v>
      </c>
      <c r="G74" s="8" t="s">
        <v>154</v>
      </c>
      <c r="H74" s="18"/>
      <c r="I74" s="22">
        <v>0</v>
      </c>
      <c r="J74" s="23">
        <v>4</v>
      </c>
      <c r="K74" s="22">
        <v>9</v>
      </c>
      <c r="L74" s="23">
        <v>13</v>
      </c>
      <c r="M74" s="22">
        <v>4</v>
      </c>
      <c r="N74" s="26">
        <v>0</v>
      </c>
      <c r="O74" s="8">
        <v>1</v>
      </c>
      <c r="P74" s="26">
        <v>9</v>
      </c>
      <c r="Q74" s="8">
        <v>7</v>
      </c>
      <c r="R74" s="26">
        <v>13</v>
      </c>
      <c r="S74" s="28">
        <f t="shared" si="18"/>
        <v>0</v>
      </c>
      <c r="T74" s="8">
        <f t="shared" si="19"/>
        <v>5</v>
      </c>
      <c r="U74" s="28">
        <f t="shared" si="20"/>
        <v>18</v>
      </c>
      <c r="V74" s="8">
        <f t="shared" si="21"/>
        <v>20</v>
      </c>
      <c r="W74" s="28">
        <f t="shared" si="22"/>
        <v>17</v>
      </c>
      <c r="X74" s="8">
        <f t="shared" si="23"/>
        <v>60</v>
      </c>
      <c r="Y74" s="29">
        <f t="shared" si="24"/>
        <v>294</v>
      </c>
      <c r="Z74" s="8">
        <f t="shared" si="25"/>
        <v>4.9000000000000004</v>
      </c>
    </row>
    <row r="75" spans="1:26" ht="20.100000000000001" customHeight="1">
      <c r="A75" s="8">
        <v>7</v>
      </c>
      <c r="B75" s="10" t="s">
        <v>171</v>
      </c>
      <c r="C75" s="10" t="s">
        <v>172</v>
      </c>
      <c r="D75" s="8"/>
      <c r="E75" s="12" t="s">
        <v>19</v>
      </c>
      <c r="F75" s="13" t="s">
        <v>20</v>
      </c>
      <c r="G75" s="8" t="s">
        <v>154</v>
      </c>
      <c r="H75" s="18" t="s">
        <v>75</v>
      </c>
      <c r="I75" s="22">
        <v>1</v>
      </c>
      <c r="J75" s="23">
        <v>0</v>
      </c>
      <c r="K75" s="22">
        <v>8</v>
      </c>
      <c r="L75" s="23">
        <v>16</v>
      </c>
      <c r="M75" s="22">
        <v>5</v>
      </c>
      <c r="N75" s="26">
        <v>0</v>
      </c>
      <c r="O75" s="8">
        <v>2</v>
      </c>
      <c r="P75" s="26">
        <v>7</v>
      </c>
      <c r="Q75" s="8">
        <v>11</v>
      </c>
      <c r="R75" s="26">
        <v>10</v>
      </c>
      <c r="S75" s="28">
        <f t="shared" si="18"/>
        <v>1</v>
      </c>
      <c r="T75" s="8">
        <f t="shared" si="19"/>
        <v>2</v>
      </c>
      <c r="U75" s="28">
        <f t="shared" si="20"/>
        <v>15</v>
      </c>
      <c r="V75" s="8">
        <f t="shared" si="21"/>
        <v>27</v>
      </c>
      <c r="W75" s="28">
        <f t="shared" si="22"/>
        <v>15</v>
      </c>
      <c r="X75" s="8">
        <f t="shared" si="23"/>
        <v>60</v>
      </c>
      <c r="Y75" s="29">
        <f t="shared" si="24"/>
        <v>286</v>
      </c>
      <c r="Z75" s="8">
        <f t="shared" si="25"/>
        <v>4.7666666666666666</v>
      </c>
    </row>
    <row r="76" spans="1:26" ht="20.100000000000001" customHeight="1">
      <c r="A76" s="8">
        <v>8</v>
      </c>
      <c r="B76" s="10" t="s">
        <v>155</v>
      </c>
      <c r="C76" s="10" t="s">
        <v>156</v>
      </c>
      <c r="D76" s="8"/>
      <c r="E76" s="12" t="s">
        <v>19</v>
      </c>
      <c r="F76" s="13" t="s">
        <v>20</v>
      </c>
      <c r="G76" s="8" t="s">
        <v>154</v>
      </c>
      <c r="H76" s="18" t="s">
        <v>36</v>
      </c>
      <c r="I76" s="22">
        <v>1</v>
      </c>
      <c r="J76" s="23">
        <v>3</v>
      </c>
      <c r="K76" s="22">
        <v>8</v>
      </c>
      <c r="L76" s="23">
        <v>11</v>
      </c>
      <c r="M76" s="22">
        <v>7</v>
      </c>
      <c r="N76" s="26">
        <v>2</v>
      </c>
      <c r="O76" s="8">
        <v>2</v>
      </c>
      <c r="P76" s="26">
        <v>3</v>
      </c>
      <c r="Q76" s="8">
        <v>11</v>
      </c>
      <c r="R76" s="26">
        <v>12</v>
      </c>
      <c r="S76" s="28">
        <f>I76+N76</f>
        <v>3</v>
      </c>
      <c r="T76" s="8">
        <f>J76+O76</f>
        <v>5</v>
      </c>
      <c r="U76" s="28">
        <f>K76+P76</f>
        <v>11</v>
      </c>
      <c r="V76" s="8">
        <f>L76+Q76</f>
        <v>22</v>
      </c>
      <c r="W76" s="28">
        <f>M76+R76</f>
        <v>19</v>
      </c>
      <c r="X76" s="8">
        <f>SUM(S76:W76)</f>
        <v>60</v>
      </c>
      <c r="Y76" s="29">
        <f>S76*11+T76*10+U76*8+V76*5</f>
        <v>281</v>
      </c>
      <c r="Z76" s="8">
        <f>IF(X76=0,0,Y76/X76)</f>
        <v>4.6833333333333336</v>
      </c>
    </row>
    <row r="77" spans="1:26" ht="20.100000000000001" customHeight="1">
      <c r="A77" s="8">
        <v>9</v>
      </c>
      <c r="B77" s="10" t="s">
        <v>56</v>
      </c>
      <c r="C77" s="10" t="s">
        <v>158</v>
      </c>
      <c r="D77" s="8"/>
      <c r="E77" s="12" t="s">
        <v>19</v>
      </c>
      <c r="F77" s="13" t="s">
        <v>20</v>
      </c>
      <c r="G77" s="8" t="s">
        <v>154</v>
      </c>
      <c r="H77" s="18" t="s">
        <v>159</v>
      </c>
      <c r="I77" s="22">
        <v>1</v>
      </c>
      <c r="J77" s="23">
        <v>2</v>
      </c>
      <c r="K77" s="22">
        <v>6</v>
      </c>
      <c r="L77" s="23">
        <v>12</v>
      </c>
      <c r="M77" s="22">
        <v>9</v>
      </c>
      <c r="N77" s="26">
        <v>0</v>
      </c>
      <c r="O77" s="8">
        <v>1</v>
      </c>
      <c r="P77" s="26">
        <v>3</v>
      </c>
      <c r="Q77" s="8">
        <v>11</v>
      </c>
      <c r="R77" s="26">
        <v>15</v>
      </c>
      <c r="S77" s="28">
        <f>I77+N77</f>
        <v>1</v>
      </c>
      <c r="T77" s="8">
        <f>J77+O77</f>
        <v>3</v>
      </c>
      <c r="U77" s="28">
        <f>K77+P77</f>
        <v>9</v>
      </c>
      <c r="V77" s="8">
        <f>L77+Q77</f>
        <v>23</v>
      </c>
      <c r="W77" s="28">
        <f>M77+R77</f>
        <v>24</v>
      </c>
      <c r="X77" s="8">
        <f>SUM(S77:W77)</f>
        <v>60</v>
      </c>
      <c r="Y77" s="29">
        <f>S77*11+T77*10+U77*8+V77*5</f>
        <v>228</v>
      </c>
      <c r="Z77" s="8">
        <f>IF(X77=0,0,Y77/X77)</f>
        <v>3.8</v>
      </c>
    </row>
    <row r="78" spans="1:26" ht="20.100000000000001" customHeight="1">
      <c r="A78" s="8">
        <v>10</v>
      </c>
      <c r="B78" s="10" t="s">
        <v>168</v>
      </c>
      <c r="C78" s="10" t="s">
        <v>63</v>
      </c>
      <c r="D78" s="8"/>
      <c r="E78" s="12" t="s">
        <v>19</v>
      </c>
      <c r="F78" s="13" t="s">
        <v>20</v>
      </c>
      <c r="G78" s="8" t="s">
        <v>154</v>
      </c>
      <c r="H78" s="18" t="s">
        <v>36</v>
      </c>
      <c r="I78" s="22">
        <v>1</v>
      </c>
      <c r="J78" s="23">
        <v>3</v>
      </c>
      <c r="K78" s="22">
        <v>2</v>
      </c>
      <c r="L78" s="23">
        <v>14</v>
      </c>
      <c r="M78" s="22">
        <v>10</v>
      </c>
      <c r="N78" s="26">
        <v>0</v>
      </c>
      <c r="O78" s="8">
        <v>0</v>
      </c>
      <c r="P78" s="26">
        <v>4</v>
      </c>
      <c r="Q78" s="8">
        <v>13</v>
      </c>
      <c r="R78" s="26">
        <v>13</v>
      </c>
      <c r="S78" s="28">
        <f>I78+N78</f>
        <v>1</v>
      </c>
      <c r="T78" s="8">
        <f>J78+O78</f>
        <v>3</v>
      </c>
      <c r="U78" s="28">
        <f>K78+P78</f>
        <v>6</v>
      </c>
      <c r="V78" s="8">
        <f>L78+Q78</f>
        <v>27</v>
      </c>
      <c r="W78" s="28">
        <f>M78+R78</f>
        <v>23</v>
      </c>
      <c r="X78" s="8">
        <f>SUM(S78:W78)</f>
        <v>60</v>
      </c>
      <c r="Y78" s="29">
        <f>S78*11+T78*10+U78*8+V78*5</f>
        <v>224</v>
      </c>
      <c r="Z78" s="8">
        <f>IF(X78=0,0,Y78/X78)</f>
        <v>3.7333333333333334</v>
      </c>
    </row>
    <row r="79" spans="1:26" ht="20.100000000000001" customHeight="1">
      <c r="A79" s="8">
        <v>11</v>
      </c>
      <c r="B79" s="10" t="s">
        <v>155</v>
      </c>
      <c r="C79" s="10" t="s">
        <v>157</v>
      </c>
      <c r="D79" s="8"/>
      <c r="E79" s="12" t="s">
        <v>19</v>
      </c>
      <c r="F79" s="13" t="s">
        <v>20</v>
      </c>
      <c r="G79" s="8" t="s">
        <v>154</v>
      </c>
      <c r="H79" s="18" t="s">
        <v>36</v>
      </c>
      <c r="I79" s="22">
        <v>0</v>
      </c>
      <c r="J79" s="23">
        <v>3</v>
      </c>
      <c r="K79" s="22">
        <v>3</v>
      </c>
      <c r="L79" s="23">
        <v>13</v>
      </c>
      <c r="M79" s="22">
        <v>11</v>
      </c>
      <c r="N79" s="26">
        <v>0</v>
      </c>
      <c r="O79" s="8">
        <v>0</v>
      </c>
      <c r="P79" s="26">
        <v>5</v>
      </c>
      <c r="Q79" s="8">
        <v>8</v>
      </c>
      <c r="R79" s="26">
        <v>17</v>
      </c>
      <c r="S79" s="28">
        <f>I79+N79</f>
        <v>0</v>
      </c>
      <c r="T79" s="8">
        <f>J79+O79</f>
        <v>3</v>
      </c>
      <c r="U79" s="28">
        <f>K79+P79</f>
        <v>8</v>
      </c>
      <c r="V79" s="8">
        <f>L79+Q79</f>
        <v>21</v>
      </c>
      <c r="W79" s="28">
        <f>M79+R79</f>
        <v>28</v>
      </c>
      <c r="X79" s="8">
        <f>SUM(S79:W79)</f>
        <v>60</v>
      </c>
      <c r="Y79" s="29">
        <f>S79*11+T79*10+U79*8+V79*5</f>
        <v>199</v>
      </c>
      <c r="Z79" s="8">
        <f>IF(X79=0,0,Y79/X79)</f>
        <v>3.3166666666666669</v>
      </c>
    </row>
    <row r="80" spans="1:26" ht="20.100000000000001" customHeight="1">
      <c r="A80" s="8"/>
      <c r="B80" s="10"/>
      <c r="C80" s="10"/>
      <c r="D80" s="8"/>
      <c r="E80" s="8"/>
      <c r="F80" s="8"/>
      <c r="G80" s="8"/>
      <c r="H80" s="18"/>
      <c r="I80" s="23"/>
      <c r="J80" s="23"/>
      <c r="K80" s="23"/>
      <c r="L80" s="23"/>
      <c r="M80" s="23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30"/>
      <c r="Z80" s="8"/>
    </row>
    <row r="81" spans="1:26" ht="20.100000000000001" customHeight="1">
      <c r="A81" s="8">
        <v>1</v>
      </c>
      <c r="B81" s="10" t="s">
        <v>184</v>
      </c>
      <c r="C81" s="10" t="s">
        <v>185</v>
      </c>
      <c r="D81" s="8" t="s">
        <v>186</v>
      </c>
      <c r="E81" s="19" t="s">
        <v>30</v>
      </c>
      <c r="F81" s="13" t="s">
        <v>20</v>
      </c>
      <c r="G81" s="8" t="s">
        <v>154</v>
      </c>
      <c r="H81" s="18" t="s">
        <v>36</v>
      </c>
      <c r="I81" s="22">
        <v>3</v>
      </c>
      <c r="J81" s="23">
        <v>1</v>
      </c>
      <c r="K81" s="22">
        <v>8</v>
      </c>
      <c r="L81" s="23">
        <v>13</v>
      </c>
      <c r="M81" s="22">
        <v>4</v>
      </c>
      <c r="N81" s="26">
        <v>1</v>
      </c>
      <c r="O81" s="8">
        <v>3</v>
      </c>
      <c r="P81" s="26">
        <v>7</v>
      </c>
      <c r="Q81" s="8">
        <v>11</v>
      </c>
      <c r="R81" s="26">
        <v>8</v>
      </c>
      <c r="S81" s="28">
        <f t="shared" ref="S81:W82" si="26">I81+N81</f>
        <v>4</v>
      </c>
      <c r="T81" s="8">
        <f t="shared" si="26"/>
        <v>4</v>
      </c>
      <c r="U81" s="28">
        <f t="shared" si="26"/>
        <v>15</v>
      </c>
      <c r="V81" s="8">
        <f t="shared" si="26"/>
        <v>24</v>
      </c>
      <c r="W81" s="28">
        <f t="shared" si="26"/>
        <v>12</v>
      </c>
      <c r="X81" s="8">
        <f t="shared" ref="X81:X82" si="27">SUM(S81:W81)</f>
        <v>59</v>
      </c>
      <c r="Y81" s="29">
        <f t="shared" ref="Y81:Y82" si="28">S81*11+T81*10+U81*8+V81*5</f>
        <v>324</v>
      </c>
      <c r="Z81" s="8">
        <f t="shared" ref="Z81:Z82" si="29">IF(X81=0,0,Y81/X81)</f>
        <v>5.4915254237288131</v>
      </c>
    </row>
    <row r="82" spans="1:26" ht="20.100000000000001" customHeight="1">
      <c r="A82" s="8">
        <v>2</v>
      </c>
      <c r="B82" s="10" t="s">
        <v>189</v>
      </c>
      <c r="C82" s="10" t="s">
        <v>190</v>
      </c>
      <c r="D82" s="8" t="s">
        <v>191</v>
      </c>
      <c r="E82" s="19" t="s">
        <v>30</v>
      </c>
      <c r="F82" s="13" t="s">
        <v>20</v>
      </c>
      <c r="G82" s="8" t="s">
        <v>154</v>
      </c>
      <c r="H82" s="18"/>
      <c r="I82" s="22">
        <v>2</v>
      </c>
      <c r="J82" s="23">
        <v>5</v>
      </c>
      <c r="K82" s="22">
        <v>6</v>
      </c>
      <c r="L82" s="23">
        <v>14</v>
      </c>
      <c r="M82" s="22">
        <v>3</v>
      </c>
      <c r="N82" s="26">
        <v>0</v>
      </c>
      <c r="O82" s="8">
        <v>2</v>
      </c>
      <c r="P82" s="26">
        <v>6</v>
      </c>
      <c r="Q82" s="8">
        <v>9</v>
      </c>
      <c r="R82" s="26">
        <v>13</v>
      </c>
      <c r="S82" s="28">
        <f t="shared" si="26"/>
        <v>2</v>
      </c>
      <c r="T82" s="8">
        <f t="shared" si="26"/>
        <v>7</v>
      </c>
      <c r="U82" s="28">
        <f t="shared" si="26"/>
        <v>12</v>
      </c>
      <c r="V82" s="8">
        <f t="shared" si="26"/>
        <v>23</v>
      </c>
      <c r="W82" s="28">
        <f t="shared" si="26"/>
        <v>16</v>
      </c>
      <c r="X82" s="8">
        <f t="shared" si="27"/>
        <v>60</v>
      </c>
      <c r="Y82" s="29">
        <f t="shared" si="28"/>
        <v>303</v>
      </c>
      <c r="Z82" s="8">
        <f t="shared" si="29"/>
        <v>5.05</v>
      </c>
    </row>
    <row r="83" spans="1:26" ht="20.100000000000001" customHeight="1">
      <c r="A83" s="8">
        <v>3</v>
      </c>
      <c r="B83" s="10" t="s">
        <v>181</v>
      </c>
      <c r="C83" s="10" t="s">
        <v>182</v>
      </c>
      <c r="D83" s="8" t="s">
        <v>183</v>
      </c>
      <c r="E83" s="19" t="s">
        <v>30</v>
      </c>
      <c r="F83" s="13" t="s">
        <v>20</v>
      </c>
      <c r="G83" s="8" t="s">
        <v>154</v>
      </c>
      <c r="H83" s="18" t="s">
        <v>36</v>
      </c>
      <c r="I83" s="22">
        <v>0</v>
      </c>
      <c r="J83" s="23">
        <v>0</v>
      </c>
      <c r="K83" s="22">
        <v>6</v>
      </c>
      <c r="L83" s="23">
        <v>10</v>
      </c>
      <c r="M83" s="22">
        <v>14</v>
      </c>
      <c r="N83" s="26">
        <v>1</v>
      </c>
      <c r="O83" s="8">
        <v>0</v>
      </c>
      <c r="P83" s="26">
        <v>9</v>
      </c>
      <c r="Q83" s="8">
        <v>10</v>
      </c>
      <c r="R83" s="26">
        <v>10</v>
      </c>
      <c r="S83" s="28">
        <f>I83+N83</f>
        <v>1</v>
      </c>
      <c r="T83" s="8">
        <f>J83+O83</f>
        <v>0</v>
      </c>
      <c r="U83" s="28">
        <f>K83+P83</f>
        <v>15</v>
      </c>
      <c r="V83" s="8">
        <f>L83+Q83</f>
        <v>20</v>
      </c>
      <c r="W83" s="28">
        <f>M83+R83</f>
        <v>24</v>
      </c>
      <c r="X83" s="8">
        <f>SUM(S83:W83)</f>
        <v>60</v>
      </c>
      <c r="Y83" s="29">
        <f>S83*11+T83*10+U83*8+V83*5</f>
        <v>231</v>
      </c>
      <c r="Z83" s="8">
        <f>IF(X83=0,0,Y83/X83)</f>
        <v>3.85</v>
      </c>
    </row>
    <row r="84" spans="1:26" ht="20.100000000000001" customHeight="1">
      <c r="A84" s="8">
        <v>4</v>
      </c>
      <c r="B84" s="10" t="s">
        <v>178</v>
      </c>
      <c r="C84" s="10" t="s">
        <v>179</v>
      </c>
      <c r="D84" s="8"/>
      <c r="E84" s="19" t="s">
        <v>30</v>
      </c>
      <c r="F84" s="13" t="s">
        <v>20</v>
      </c>
      <c r="G84" s="8" t="s">
        <v>154</v>
      </c>
      <c r="H84" s="18" t="s">
        <v>180</v>
      </c>
      <c r="I84" s="22">
        <v>0</v>
      </c>
      <c r="J84" s="23">
        <v>2</v>
      </c>
      <c r="K84" s="22">
        <v>3</v>
      </c>
      <c r="L84" s="23">
        <v>15</v>
      </c>
      <c r="M84" s="22">
        <v>10</v>
      </c>
      <c r="N84" s="26">
        <v>0</v>
      </c>
      <c r="O84" s="8">
        <v>0</v>
      </c>
      <c r="P84" s="26">
        <v>0</v>
      </c>
      <c r="Q84" s="8">
        <v>8</v>
      </c>
      <c r="R84" s="26">
        <v>22</v>
      </c>
      <c r="S84" s="28">
        <f>I84+N84</f>
        <v>0</v>
      </c>
      <c r="T84" s="8">
        <f>J84+O84</f>
        <v>2</v>
      </c>
      <c r="U84" s="28">
        <f>K84+P84</f>
        <v>3</v>
      </c>
      <c r="V84" s="8">
        <f>L84+Q84</f>
        <v>23</v>
      </c>
      <c r="W84" s="28">
        <f>M84+R84</f>
        <v>32</v>
      </c>
      <c r="X84" s="8">
        <f>SUM(S84:W84)</f>
        <v>60</v>
      </c>
      <c r="Y84" s="29">
        <f>S84*11+T84*10+U84*8+V84*5</f>
        <v>159</v>
      </c>
      <c r="Z84" s="8">
        <f>IF(X84=0,0,Y84/X84)</f>
        <v>2.65</v>
      </c>
    </row>
    <row r="85" spans="1:26" ht="20.100000000000001" customHeight="1">
      <c r="A85" s="8">
        <v>5</v>
      </c>
      <c r="B85" s="10" t="s">
        <v>187</v>
      </c>
      <c r="C85" s="10" t="s">
        <v>188</v>
      </c>
      <c r="D85" s="8"/>
      <c r="E85" s="19" t="s">
        <v>30</v>
      </c>
      <c r="F85" s="13" t="s">
        <v>20</v>
      </c>
      <c r="G85" s="8" t="s">
        <v>154</v>
      </c>
      <c r="H85" s="18"/>
      <c r="I85" s="22">
        <v>0</v>
      </c>
      <c r="J85" s="23">
        <v>1</v>
      </c>
      <c r="K85" s="22">
        <v>5</v>
      </c>
      <c r="L85" s="23">
        <v>12</v>
      </c>
      <c r="M85" s="22">
        <v>12</v>
      </c>
      <c r="N85" s="26">
        <v>0</v>
      </c>
      <c r="O85" s="8">
        <v>0</v>
      </c>
      <c r="P85" s="26">
        <v>2</v>
      </c>
      <c r="Q85" s="8">
        <v>6</v>
      </c>
      <c r="R85" s="26">
        <v>22</v>
      </c>
      <c r="S85" s="28">
        <f>I85+N85</f>
        <v>0</v>
      </c>
      <c r="T85" s="8">
        <f>J85+O85</f>
        <v>1</v>
      </c>
      <c r="U85" s="28">
        <f>K85+P85</f>
        <v>7</v>
      </c>
      <c r="V85" s="8">
        <f>L85+Q85</f>
        <v>18</v>
      </c>
      <c r="W85" s="28">
        <f>M85+R85</f>
        <v>34</v>
      </c>
      <c r="X85" s="8">
        <f>SUM(S85:W85)</f>
        <v>60</v>
      </c>
      <c r="Y85" s="29">
        <f>S85*11+T85*10+U85*8+V85*5</f>
        <v>156</v>
      </c>
      <c r="Z85" s="8">
        <f>IF(X85=0,0,Y85/X85)</f>
        <v>2.6</v>
      </c>
    </row>
    <row r="86" spans="1:26" ht="20.100000000000001" customHeight="1">
      <c r="A86" s="8">
        <v>6</v>
      </c>
      <c r="B86" s="10" t="s">
        <v>176</v>
      </c>
      <c r="C86" s="10" t="s">
        <v>177</v>
      </c>
      <c r="D86" s="8"/>
      <c r="E86" s="19" t="s">
        <v>30</v>
      </c>
      <c r="F86" s="13" t="s">
        <v>20</v>
      </c>
      <c r="G86" s="8" t="s">
        <v>154</v>
      </c>
      <c r="H86" s="18" t="s">
        <v>36</v>
      </c>
      <c r="I86" s="22">
        <v>0</v>
      </c>
      <c r="J86" s="23">
        <v>0</v>
      </c>
      <c r="K86" s="22">
        <v>1</v>
      </c>
      <c r="L86" s="23">
        <v>11</v>
      </c>
      <c r="M86" s="22">
        <v>18</v>
      </c>
      <c r="N86" s="26">
        <v>0</v>
      </c>
      <c r="O86" s="8">
        <v>1</v>
      </c>
      <c r="P86" s="26">
        <v>3</v>
      </c>
      <c r="Q86" s="8">
        <v>9</v>
      </c>
      <c r="R86" s="26">
        <v>17</v>
      </c>
      <c r="S86" s="28">
        <f>I86+N86</f>
        <v>0</v>
      </c>
      <c r="T86" s="8">
        <f>J86+O86</f>
        <v>1</v>
      </c>
      <c r="U86" s="28">
        <f>K86+P86</f>
        <v>4</v>
      </c>
      <c r="V86" s="8">
        <f>L86+Q86</f>
        <v>20</v>
      </c>
      <c r="W86" s="28">
        <f>M86+R86</f>
        <v>35</v>
      </c>
      <c r="X86" s="8">
        <f>SUM(S86:W86)</f>
        <v>60</v>
      </c>
      <c r="Y86" s="29">
        <f>S86*11+T86*10+U86*8+V86*5</f>
        <v>142</v>
      </c>
      <c r="Z86" s="8">
        <f>IF(X86=0,0,Y86/X86)</f>
        <v>2.3666666666666667</v>
      </c>
    </row>
    <row r="87" spans="1:26" ht="20.100000000000001" customHeight="1">
      <c r="A87" s="8"/>
      <c r="B87" s="10"/>
      <c r="C87" s="10"/>
      <c r="D87" s="8"/>
      <c r="E87" s="8"/>
      <c r="F87" s="8"/>
      <c r="G87" s="8"/>
      <c r="H87" s="18"/>
      <c r="I87" s="23"/>
      <c r="J87" s="23"/>
      <c r="K87" s="23"/>
      <c r="L87" s="23"/>
      <c r="M87" s="23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30"/>
      <c r="Z87" s="8"/>
    </row>
    <row r="88" spans="1:26" ht="20.100000000000001" customHeight="1">
      <c r="A88" s="8">
        <v>1</v>
      </c>
      <c r="B88" s="10" t="s">
        <v>192</v>
      </c>
      <c r="C88" s="10" t="s">
        <v>163</v>
      </c>
      <c r="D88" s="8" t="s">
        <v>193</v>
      </c>
      <c r="E88" s="12" t="s">
        <v>19</v>
      </c>
      <c r="F88" s="14" t="s">
        <v>42</v>
      </c>
      <c r="G88" s="8" t="s">
        <v>154</v>
      </c>
      <c r="H88" s="18" t="s">
        <v>36</v>
      </c>
      <c r="I88" s="22">
        <v>2</v>
      </c>
      <c r="J88" s="23">
        <v>2</v>
      </c>
      <c r="K88" s="22">
        <v>9</v>
      </c>
      <c r="L88" s="23">
        <v>14</v>
      </c>
      <c r="M88" s="22">
        <v>3</v>
      </c>
      <c r="N88" s="26">
        <v>0</v>
      </c>
      <c r="O88" s="8">
        <v>2</v>
      </c>
      <c r="P88" s="26">
        <v>6</v>
      </c>
      <c r="Q88" s="8">
        <v>8</v>
      </c>
      <c r="R88" s="26">
        <v>14</v>
      </c>
      <c r="S88" s="28">
        <f>I88+N88</f>
        <v>2</v>
      </c>
      <c r="T88" s="8">
        <f>J88+O88</f>
        <v>4</v>
      </c>
      <c r="U88" s="28">
        <f>K88+P88</f>
        <v>15</v>
      </c>
      <c r="V88" s="8">
        <f>L88+Q88</f>
        <v>22</v>
      </c>
      <c r="W88" s="28">
        <f>M88+R88</f>
        <v>17</v>
      </c>
      <c r="X88" s="8">
        <f>SUM(S88:W88)</f>
        <v>60</v>
      </c>
      <c r="Y88" s="29">
        <f>S88*11+T88*10+U88*8+V88*5</f>
        <v>292</v>
      </c>
      <c r="Z88" s="8">
        <f>IF(X88=0,0,Y88/X88)</f>
        <v>4.8666666666666663</v>
      </c>
    </row>
    <row r="89" spans="1:26" ht="20.100000000000001" customHeight="1">
      <c r="A89" s="8">
        <v>2</v>
      </c>
      <c r="B89" s="10" t="s">
        <v>56</v>
      </c>
      <c r="C89" s="10" t="s">
        <v>106</v>
      </c>
      <c r="D89" s="8"/>
      <c r="E89" s="12" t="s">
        <v>19</v>
      </c>
      <c r="F89" s="14" t="s">
        <v>42</v>
      </c>
      <c r="G89" s="8" t="s">
        <v>154</v>
      </c>
      <c r="H89" s="18" t="s">
        <v>159</v>
      </c>
      <c r="I89" s="22">
        <v>2</v>
      </c>
      <c r="J89" s="23">
        <v>2</v>
      </c>
      <c r="K89" s="22">
        <v>3</v>
      </c>
      <c r="L89" s="23">
        <v>18</v>
      </c>
      <c r="M89" s="22">
        <v>5</v>
      </c>
      <c r="N89" s="26">
        <v>1</v>
      </c>
      <c r="O89" s="8">
        <v>0</v>
      </c>
      <c r="P89" s="26">
        <v>2</v>
      </c>
      <c r="Q89" s="8">
        <v>13</v>
      </c>
      <c r="R89" s="26">
        <v>14</v>
      </c>
      <c r="S89" s="28">
        <f t="shared" ref="S89:W89" si="30">I89+N89</f>
        <v>3</v>
      </c>
      <c r="T89" s="8">
        <f t="shared" si="30"/>
        <v>2</v>
      </c>
      <c r="U89" s="28">
        <f t="shared" si="30"/>
        <v>5</v>
      </c>
      <c r="V89" s="8">
        <f t="shared" si="30"/>
        <v>31</v>
      </c>
      <c r="W89" s="28">
        <f t="shared" si="30"/>
        <v>19</v>
      </c>
      <c r="X89" s="8">
        <f>SUM(S89:W89)</f>
        <v>60</v>
      </c>
      <c r="Y89" s="29">
        <f>S89*11+T89*10+U89*8+V89*5</f>
        <v>248</v>
      </c>
      <c r="Z89" s="8">
        <f>IF(X89=0,0,Y89/X89)</f>
        <v>4.1333333333333337</v>
      </c>
    </row>
    <row r="90" spans="1:26" ht="20.100000000000001" customHeight="1">
      <c r="A90" s="8"/>
      <c r="B90" s="10"/>
      <c r="C90" s="10"/>
      <c r="D90" s="8"/>
      <c r="E90" s="8"/>
      <c r="F90" s="8"/>
      <c r="G90" s="8"/>
      <c r="H90" s="18"/>
      <c r="I90" s="23"/>
      <c r="J90" s="23"/>
      <c r="K90" s="23"/>
      <c r="L90" s="23"/>
      <c r="M90" s="23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30"/>
      <c r="Z90" s="8"/>
    </row>
    <row r="91" spans="1:26" ht="20.100000000000001" customHeight="1">
      <c r="A91" s="8">
        <v>1</v>
      </c>
      <c r="B91" s="10" t="s">
        <v>199</v>
      </c>
      <c r="C91" s="10" t="s">
        <v>200</v>
      </c>
      <c r="D91" s="8"/>
      <c r="E91" s="19" t="s">
        <v>30</v>
      </c>
      <c r="F91" s="14" t="s">
        <v>42</v>
      </c>
      <c r="G91" s="8" t="s">
        <v>154</v>
      </c>
      <c r="H91" s="18" t="s">
        <v>36</v>
      </c>
      <c r="I91" s="22">
        <v>0</v>
      </c>
      <c r="J91" s="23">
        <v>1</v>
      </c>
      <c r="K91" s="22">
        <v>5</v>
      </c>
      <c r="L91" s="23">
        <v>18</v>
      </c>
      <c r="M91" s="22">
        <v>6</v>
      </c>
      <c r="N91" s="26">
        <v>1</v>
      </c>
      <c r="O91" s="8">
        <v>0</v>
      </c>
      <c r="P91" s="26">
        <v>1</v>
      </c>
      <c r="Q91" s="8">
        <v>6</v>
      </c>
      <c r="R91" s="26">
        <v>22</v>
      </c>
      <c r="S91" s="28">
        <f t="shared" ref="S91:W94" si="31">I91+N91</f>
        <v>1</v>
      </c>
      <c r="T91" s="8">
        <f t="shared" si="31"/>
        <v>1</v>
      </c>
      <c r="U91" s="28">
        <f t="shared" si="31"/>
        <v>6</v>
      </c>
      <c r="V91" s="8">
        <f t="shared" si="31"/>
        <v>24</v>
      </c>
      <c r="W91" s="28">
        <f t="shared" si="31"/>
        <v>28</v>
      </c>
      <c r="X91" s="8">
        <f>SUM(S91:W91)</f>
        <v>60</v>
      </c>
      <c r="Y91" s="29">
        <f>S91*11+T91*10+U91*8+V91*5</f>
        <v>189</v>
      </c>
      <c r="Z91" s="8">
        <f>IF(X91=0,0,Y91/X91)</f>
        <v>3.15</v>
      </c>
    </row>
    <row r="92" spans="1:26" ht="20.100000000000001" customHeight="1">
      <c r="A92" s="8">
        <v>2</v>
      </c>
      <c r="B92" s="10" t="s">
        <v>197</v>
      </c>
      <c r="C92" s="10" t="s">
        <v>198</v>
      </c>
      <c r="D92" s="8"/>
      <c r="E92" s="19" t="s">
        <v>30</v>
      </c>
      <c r="F92" s="14" t="s">
        <v>42</v>
      </c>
      <c r="G92" s="8" t="s">
        <v>154</v>
      </c>
      <c r="H92" s="18"/>
      <c r="I92" s="22">
        <v>0</v>
      </c>
      <c r="J92" s="23">
        <v>1</v>
      </c>
      <c r="K92" s="22">
        <v>6</v>
      </c>
      <c r="L92" s="23">
        <v>11</v>
      </c>
      <c r="M92" s="22">
        <v>12</v>
      </c>
      <c r="N92" s="26">
        <v>0</v>
      </c>
      <c r="O92" s="8">
        <v>0</v>
      </c>
      <c r="P92" s="26">
        <v>1</v>
      </c>
      <c r="Q92" s="8">
        <v>6</v>
      </c>
      <c r="R92" s="26">
        <v>23</v>
      </c>
      <c r="S92" s="28">
        <f>I92+N92</f>
        <v>0</v>
      </c>
      <c r="T92" s="8">
        <f>J92+O92</f>
        <v>1</v>
      </c>
      <c r="U92" s="28">
        <f>K92+P92</f>
        <v>7</v>
      </c>
      <c r="V92" s="8">
        <f>L92+Q92</f>
        <v>17</v>
      </c>
      <c r="W92" s="28">
        <f>M92+R92</f>
        <v>35</v>
      </c>
      <c r="X92" s="8">
        <f>SUM(S92:W92)</f>
        <v>60</v>
      </c>
      <c r="Y92" s="29">
        <f>S92*11+T92*10+U92*8+V92*5</f>
        <v>151</v>
      </c>
      <c r="Z92" s="8">
        <f>IF(X92=0,0,Y92/X92)</f>
        <v>2.5166666666666666</v>
      </c>
    </row>
    <row r="93" spans="1:26" ht="20.100000000000001" customHeight="1">
      <c r="A93" s="8">
        <v>3</v>
      </c>
      <c r="B93" s="10" t="s">
        <v>203</v>
      </c>
      <c r="C93" s="10" t="s">
        <v>204</v>
      </c>
      <c r="D93" s="8"/>
      <c r="E93" s="19" t="s">
        <v>30</v>
      </c>
      <c r="F93" s="14" t="s">
        <v>42</v>
      </c>
      <c r="G93" s="8" t="s">
        <v>154</v>
      </c>
      <c r="H93" s="18" t="s">
        <v>36</v>
      </c>
      <c r="I93" s="22">
        <v>2</v>
      </c>
      <c r="J93" s="23">
        <v>0</v>
      </c>
      <c r="K93" s="22">
        <v>2</v>
      </c>
      <c r="L93" s="23">
        <v>13</v>
      </c>
      <c r="M93" s="22">
        <v>13</v>
      </c>
      <c r="N93" s="26">
        <v>0</v>
      </c>
      <c r="O93" s="8">
        <v>0</v>
      </c>
      <c r="P93" s="26">
        <v>3</v>
      </c>
      <c r="Q93" s="8">
        <v>3</v>
      </c>
      <c r="R93" s="26">
        <v>24</v>
      </c>
      <c r="S93" s="28">
        <f>I93+N93</f>
        <v>2</v>
      </c>
      <c r="T93" s="8">
        <f>J93+O93</f>
        <v>0</v>
      </c>
      <c r="U93" s="28">
        <f>K93+P93</f>
        <v>5</v>
      </c>
      <c r="V93" s="8">
        <f>L93+Q93</f>
        <v>16</v>
      </c>
      <c r="W93" s="28">
        <f>M93+R93</f>
        <v>37</v>
      </c>
      <c r="X93" s="8">
        <f>SUM(S93:W93)</f>
        <v>60</v>
      </c>
      <c r="Y93" s="29">
        <f>S93*11+T93*10+U93*8+V93*5</f>
        <v>142</v>
      </c>
      <c r="Z93" s="8">
        <f>IF(X93=0,0,Y93/X93)</f>
        <v>2.3666666666666667</v>
      </c>
    </row>
    <row r="94" spans="1:26" ht="20.100000000000001" customHeight="1">
      <c r="A94" s="8">
        <v>4</v>
      </c>
      <c r="B94" s="10" t="s">
        <v>201</v>
      </c>
      <c r="C94" s="10" t="s">
        <v>202</v>
      </c>
      <c r="D94" s="8"/>
      <c r="E94" s="19" t="s">
        <v>30</v>
      </c>
      <c r="F94" s="14" t="s">
        <v>42</v>
      </c>
      <c r="G94" s="8" t="s">
        <v>154</v>
      </c>
      <c r="H94" s="18" t="s">
        <v>75</v>
      </c>
      <c r="I94" s="22">
        <v>1</v>
      </c>
      <c r="J94" s="23">
        <v>0</v>
      </c>
      <c r="K94" s="22">
        <v>2</v>
      </c>
      <c r="L94" s="23">
        <v>16</v>
      </c>
      <c r="M94" s="22">
        <v>11</v>
      </c>
      <c r="N94" s="26">
        <v>0</v>
      </c>
      <c r="O94" s="8">
        <v>0</v>
      </c>
      <c r="P94" s="26">
        <v>0</v>
      </c>
      <c r="Q94" s="8">
        <v>4</v>
      </c>
      <c r="R94" s="26">
        <v>26</v>
      </c>
      <c r="S94" s="28">
        <f t="shared" si="31"/>
        <v>1</v>
      </c>
      <c r="T94" s="8">
        <f t="shared" si="31"/>
        <v>0</v>
      </c>
      <c r="U94" s="28">
        <f t="shared" si="31"/>
        <v>2</v>
      </c>
      <c r="V94" s="8">
        <f t="shared" si="31"/>
        <v>20</v>
      </c>
      <c r="W94" s="28">
        <f t="shared" si="31"/>
        <v>37</v>
      </c>
      <c r="X94" s="8">
        <f>SUM(S94:W94)</f>
        <v>60</v>
      </c>
      <c r="Y94" s="29">
        <f>S94*11+T94*10+U94*8+V94*5</f>
        <v>127</v>
      </c>
      <c r="Z94" s="8">
        <f>IF(X94=0,0,Y94/X94)</f>
        <v>2.1166666666666667</v>
      </c>
    </row>
    <row r="95" spans="1:26" ht="20.100000000000001" customHeight="1">
      <c r="A95" s="8">
        <v>5</v>
      </c>
      <c r="B95" s="10" t="s">
        <v>194</v>
      </c>
      <c r="C95" s="10" t="s">
        <v>195</v>
      </c>
      <c r="D95" s="8"/>
      <c r="E95" s="19" t="s">
        <v>30</v>
      </c>
      <c r="F95" s="14" t="s">
        <v>42</v>
      </c>
      <c r="G95" s="8" t="s">
        <v>154</v>
      </c>
      <c r="H95" s="18" t="s">
        <v>196</v>
      </c>
      <c r="I95" s="22">
        <v>1</v>
      </c>
      <c r="J95" s="23">
        <v>0</v>
      </c>
      <c r="K95" s="22">
        <v>2</v>
      </c>
      <c r="L95" s="23">
        <v>5</v>
      </c>
      <c r="M95" s="22">
        <v>22</v>
      </c>
      <c r="N95" s="26">
        <v>0</v>
      </c>
      <c r="O95" s="8">
        <v>0</v>
      </c>
      <c r="P95" s="26">
        <v>0</v>
      </c>
      <c r="Q95" s="8">
        <v>0</v>
      </c>
      <c r="R95" s="26">
        <v>30</v>
      </c>
      <c r="S95" s="28">
        <f>I95+N95</f>
        <v>1</v>
      </c>
      <c r="T95" s="8">
        <f>J95+O95</f>
        <v>0</v>
      </c>
      <c r="U95" s="28">
        <f>K95+P95</f>
        <v>2</v>
      </c>
      <c r="V95" s="8">
        <f>L95+Q95</f>
        <v>5</v>
      </c>
      <c r="W95" s="28">
        <f>M95+R95</f>
        <v>52</v>
      </c>
      <c r="X95" s="8">
        <f>SUM(S95:W95)</f>
        <v>60</v>
      </c>
      <c r="Y95" s="29">
        <f>S95*11+T95*10+U95*8+V95*5</f>
        <v>52</v>
      </c>
      <c r="Z95" s="8">
        <f>IF(X95=0,0,Y95/X95)</f>
        <v>0.8666666666666667</v>
      </c>
    </row>
    <row r="96" spans="1:26" ht="20.100000000000001" customHeight="1">
      <c r="A96" s="8"/>
      <c r="B96" s="10"/>
      <c r="C96" s="10"/>
      <c r="D96" s="8"/>
      <c r="E96" s="8"/>
      <c r="F96" s="8"/>
      <c r="G96" s="8"/>
      <c r="H96" s="18"/>
      <c r="I96" s="23"/>
      <c r="J96" s="23"/>
      <c r="K96" s="23"/>
      <c r="L96" s="23"/>
      <c r="M96" s="23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30"/>
      <c r="Z96" s="8"/>
    </row>
    <row r="97" spans="1:26" ht="20.100000000000001" customHeight="1">
      <c r="A97" s="8">
        <v>1</v>
      </c>
      <c r="B97" s="10" t="s">
        <v>217</v>
      </c>
      <c r="C97" s="10" t="s">
        <v>69</v>
      </c>
      <c r="D97" s="8" t="s">
        <v>218</v>
      </c>
      <c r="E97" s="12" t="s">
        <v>19</v>
      </c>
      <c r="F97" s="15" t="s">
        <v>58</v>
      </c>
      <c r="G97" s="8" t="s">
        <v>154</v>
      </c>
      <c r="H97" s="18" t="s">
        <v>75</v>
      </c>
      <c r="I97" s="22">
        <v>4</v>
      </c>
      <c r="J97" s="23">
        <v>4</v>
      </c>
      <c r="K97" s="22">
        <v>18</v>
      </c>
      <c r="L97" s="23">
        <v>3</v>
      </c>
      <c r="M97" s="22">
        <v>1</v>
      </c>
      <c r="N97" s="26">
        <v>0</v>
      </c>
      <c r="O97" s="8">
        <v>3</v>
      </c>
      <c r="P97" s="26">
        <v>11</v>
      </c>
      <c r="Q97" s="8">
        <v>14</v>
      </c>
      <c r="R97" s="26">
        <v>2</v>
      </c>
      <c r="S97" s="28">
        <f>I97+N97</f>
        <v>4</v>
      </c>
      <c r="T97" s="8">
        <f>J97+O97</f>
        <v>7</v>
      </c>
      <c r="U97" s="28">
        <f>K97+P97</f>
        <v>29</v>
      </c>
      <c r="V97" s="8">
        <f>L97+Q97</f>
        <v>17</v>
      </c>
      <c r="W97" s="28">
        <f>M97+R97</f>
        <v>3</v>
      </c>
      <c r="X97" s="8">
        <f>SUM(S97:W97)</f>
        <v>60</v>
      </c>
      <c r="Y97" s="29">
        <f>S97*11+T97*10+U97*8+V97*5</f>
        <v>431</v>
      </c>
      <c r="Z97" s="8">
        <f>IF(X97=0,0,Y97/X97)</f>
        <v>7.1833333333333336</v>
      </c>
    </row>
    <row r="98" spans="1:26" ht="20.100000000000001" customHeight="1">
      <c r="A98" s="8">
        <v>2</v>
      </c>
      <c r="B98" s="10" t="s">
        <v>162</v>
      </c>
      <c r="C98" s="10" t="s">
        <v>205</v>
      </c>
      <c r="D98" s="8" t="s">
        <v>206</v>
      </c>
      <c r="E98" s="12" t="s">
        <v>19</v>
      </c>
      <c r="F98" s="15" t="s">
        <v>58</v>
      </c>
      <c r="G98" s="8" t="s">
        <v>154</v>
      </c>
      <c r="H98" s="18" t="s">
        <v>165</v>
      </c>
      <c r="I98" s="22">
        <v>6</v>
      </c>
      <c r="J98" s="23">
        <v>4</v>
      </c>
      <c r="K98" s="22">
        <v>11</v>
      </c>
      <c r="L98" s="23">
        <v>9</v>
      </c>
      <c r="M98" s="22">
        <v>0</v>
      </c>
      <c r="N98" s="26">
        <v>2</v>
      </c>
      <c r="O98" s="8">
        <v>1</v>
      </c>
      <c r="P98" s="26">
        <v>9</v>
      </c>
      <c r="Q98" s="8">
        <v>14</v>
      </c>
      <c r="R98" s="26">
        <v>4</v>
      </c>
      <c r="S98" s="28">
        <f t="shared" ref="S98:W104" si="32">I98+N98</f>
        <v>8</v>
      </c>
      <c r="T98" s="8">
        <f t="shared" si="32"/>
        <v>5</v>
      </c>
      <c r="U98" s="28">
        <f t="shared" si="32"/>
        <v>20</v>
      </c>
      <c r="V98" s="8">
        <f t="shared" si="32"/>
        <v>23</v>
      </c>
      <c r="W98" s="28">
        <f t="shared" si="32"/>
        <v>4</v>
      </c>
      <c r="X98" s="8">
        <f t="shared" ref="X98:X104" si="33">SUM(S98:W98)</f>
        <v>60</v>
      </c>
      <c r="Y98" s="29">
        <f t="shared" ref="Y98:Y104" si="34">S98*11+T98*10+U98*8+V98*5</f>
        <v>413</v>
      </c>
      <c r="Z98" s="8">
        <f t="shared" ref="Z98:Z104" si="35">IF(X98=0,0,Y98/X98)</f>
        <v>6.8833333333333337</v>
      </c>
    </row>
    <row r="99" spans="1:26" ht="20.100000000000001" customHeight="1">
      <c r="A99" s="8">
        <v>3</v>
      </c>
      <c r="B99" s="10" t="s">
        <v>207</v>
      </c>
      <c r="C99" s="10" t="s">
        <v>208</v>
      </c>
      <c r="D99" s="8"/>
      <c r="E99" s="12" t="s">
        <v>19</v>
      </c>
      <c r="F99" s="15" t="s">
        <v>58</v>
      </c>
      <c r="G99" s="8" t="s">
        <v>154</v>
      </c>
      <c r="H99" s="18"/>
      <c r="I99" s="22">
        <v>2</v>
      </c>
      <c r="J99" s="23">
        <v>4</v>
      </c>
      <c r="K99" s="22">
        <v>13</v>
      </c>
      <c r="L99" s="23">
        <v>11</v>
      </c>
      <c r="M99" s="22">
        <v>0</v>
      </c>
      <c r="N99" s="26">
        <v>0</v>
      </c>
      <c r="O99" s="8">
        <v>2</v>
      </c>
      <c r="P99" s="26">
        <v>6</v>
      </c>
      <c r="Q99" s="8">
        <v>13</v>
      </c>
      <c r="R99" s="26">
        <v>9</v>
      </c>
      <c r="S99" s="28">
        <f t="shared" si="32"/>
        <v>2</v>
      </c>
      <c r="T99" s="8">
        <f t="shared" si="32"/>
        <v>6</v>
      </c>
      <c r="U99" s="28">
        <f t="shared" si="32"/>
        <v>19</v>
      </c>
      <c r="V99" s="8">
        <f t="shared" si="32"/>
        <v>24</v>
      </c>
      <c r="W99" s="28">
        <f t="shared" si="32"/>
        <v>9</v>
      </c>
      <c r="X99" s="8">
        <f t="shared" si="33"/>
        <v>60</v>
      </c>
      <c r="Y99" s="29">
        <f t="shared" si="34"/>
        <v>354</v>
      </c>
      <c r="Z99" s="8">
        <f t="shared" si="35"/>
        <v>5.9</v>
      </c>
    </row>
    <row r="100" spans="1:26" ht="20.100000000000001" customHeight="1">
      <c r="A100" s="8">
        <v>4</v>
      </c>
      <c r="B100" s="10" t="s">
        <v>209</v>
      </c>
      <c r="C100" s="10" t="s">
        <v>210</v>
      </c>
      <c r="D100" s="8"/>
      <c r="E100" s="12" t="s">
        <v>19</v>
      </c>
      <c r="F100" s="15" t="s">
        <v>58</v>
      </c>
      <c r="G100" s="8" t="s">
        <v>154</v>
      </c>
      <c r="H100" s="18" t="s">
        <v>211</v>
      </c>
      <c r="I100" s="22">
        <v>1</v>
      </c>
      <c r="J100" s="23">
        <v>6</v>
      </c>
      <c r="K100" s="22">
        <v>9</v>
      </c>
      <c r="L100" s="23">
        <v>12</v>
      </c>
      <c r="M100" s="22">
        <v>2</v>
      </c>
      <c r="N100" s="26">
        <v>0</v>
      </c>
      <c r="O100" s="8">
        <v>0</v>
      </c>
      <c r="P100" s="26">
        <v>5</v>
      </c>
      <c r="Q100" s="8">
        <v>16</v>
      </c>
      <c r="R100" s="26">
        <v>9</v>
      </c>
      <c r="S100" s="28">
        <f t="shared" si="32"/>
        <v>1</v>
      </c>
      <c r="T100" s="8">
        <f t="shared" si="32"/>
        <v>6</v>
      </c>
      <c r="U100" s="28">
        <f t="shared" si="32"/>
        <v>14</v>
      </c>
      <c r="V100" s="8">
        <f t="shared" si="32"/>
        <v>28</v>
      </c>
      <c r="W100" s="28">
        <f t="shared" si="32"/>
        <v>11</v>
      </c>
      <c r="X100" s="8">
        <f t="shared" si="33"/>
        <v>60</v>
      </c>
      <c r="Y100" s="29">
        <f t="shared" si="34"/>
        <v>323</v>
      </c>
      <c r="Z100" s="8">
        <f t="shared" si="35"/>
        <v>5.3833333333333337</v>
      </c>
    </row>
    <row r="101" spans="1:26" ht="20.100000000000001" customHeight="1">
      <c r="A101" s="8">
        <v>5</v>
      </c>
      <c r="B101" s="10" t="s">
        <v>212</v>
      </c>
      <c r="C101" s="10" t="s">
        <v>213</v>
      </c>
      <c r="D101" s="8" t="s">
        <v>214</v>
      </c>
      <c r="E101" s="12" t="s">
        <v>19</v>
      </c>
      <c r="F101" s="15" t="s">
        <v>58</v>
      </c>
      <c r="G101" s="8" t="s">
        <v>154</v>
      </c>
      <c r="H101" s="18" t="s">
        <v>215</v>
      </c>
      <c r="I101" s="22">
        <v>3</v>
      </c>
      <c r="J101" s="23">
        <v>7</v>
      </c>
      <c r="K101" s="22">
        <v>8</v>
      </c>
      <c r="L101" s="23">
        <v>9</v>
      </c>
      <c r="M101" s="22">
        <v>3</v>
      </c>
      <c r="N101" s="26">
        <v>0</v>
      </c>
      <c r="O101" s="8">
        <v>0</v>
      </c>
      <c r="P101" s="26">
        <v>5</v>
      </c>
      <c r="Q101" s="8">
        <v>12</v>
      </c>
      <c r="R101" s="26">
        <v>13</v>
      </c>
      <c r="S101" s="28">
        <f t="shared" si="32"/>
        <v>3</v>
      </c>
      <c r="T101" s="8">
        <f t="shared" si="32"/>
        <v>7</v>
      </c>
      <c r="U101" s="28">
        <f t="shared" si="32"/>
        <v>13</v>
      </c>
      <c r="V101" s="8">
        <f t="shared" si="32"/>
        <v>21</v>
      </c>
      <c r="W101" s="28">
        <f t="shared" si="32"/>
        <v>16</v>
      </c>
      <c r="X101" s="8">
        <f t="shared" si="33"/>
        <v>60</v>
      </c>
      <c r="Y101" s="29">
        <f t="shared" si="34"/>
        <v>312</v>
      </c>
      <c r="Z101" s="8">
        <f t="shared" si="35"/>
        <v>5.2</v>
      </c>
    </row>
    <row r="102" spans="1:26" ht="20.100000000000001" customHeight="1">
      <c r="A102" s="8">
        <v>6</v>
      </c>
      <c r="B102" s="10" t="s">
        <v>192</v>
      </c>
      <c r="C102" s="10" t="s">
        <v>144</v>
      </c>
      <c r="D102" s="8" t="s">
        <v>216</v>
      </c>
      <c r="E102" s="12" t="s">
        <v>19</v>
      </c>
      <c r="F102" s="15" t="s">
        <v>58</v>
      </c>
      <c r="G102" s="8" t="s">
        <v>154</v>
      </c>
      <c r="H102" s="18" t="s">
        <v>36</v>
      </c>
      <c r="I102" s="22">
        <v>1</v>
      </c>
      <c r="J102" s="23">
        <v>2</v>
      </c>
      <c r="K102" s="22">
        <v>7</v>
      </c>
      <c r="L102" s="23">
        <v>8</v>
      </c>
      <c r="M102" s="22">
        <v>12</v>
      </c>
      <c r="N102" s="26">
        <v>0</v>
      </c>
      <c r="O102" s="8">
        <v>2</v>
      </c>
      <c r="P102" s="26">
        <v>6</v>
      </c>
      <c r="Q102" s="8">
        <v>15</v>
      </c>
      <c r="R102" s="26">
        <v>7</v>
      </c>
      <c r="S102" s="28">
        <f t="shared" si="32"/>
        <v>1</v>
      </c>
      <c r="T102" s="8">
        <f t="shared" si="32"/>
        <v>4</v>
      </c>
      <c r="U102" s="28">
        <f t="shared" si="32"/>
        <v>13</v>
      </c>
      <c r="V102" s="8">
        <f t="shared" si="32"/>
        <v>23</v>
      </c>
      <c r="W102" s="28">
        <f t="shared" si="32"/>
        <v>19</v>
      </c>
      <c r="X102" s="8">
        <f t="shared" si="33"/>
        <v>60</v>
      </c>
      <c r="Y102" s="29">
        <f t="shared" si="34"/>
        <v>270</v>
      </c>
      <c r="Z102" s="8">
        <f t="shared" si="35"/>
        <v>4.5</v>
      </c>
    </row>
    <row r="103" spans="1:26" s="5" customFormat="1" ht="20.100000000000001" customHeight="1">
      <c r="A103" s="8">
        <v>7</v>
      </c>
      <c r="B103" s="10" t="s">
        <v>244</v>
      </c>
      <c r="C103" s="10" t="s">
        <v>245</v>
      </c>
      <c r="D103" s="8" t="s">
        <v>246</v>
      </c>
      <c r="E103" s="12" t="s">
        <v>19</v>
      </c>
      <c r="F103" s="15" t="s">
        <v>58</v>
      </c>
      <c r="G103" s="8" t="s">
        <v>154</v>
      </c>
      <c r="H103" s="18" t="s">
        <v>36</v>
      </c>
      <c r="I103" s="22">
        <v>0</v>
      </c>
      <c r="J103" s="23">
        <v>1</v>
      </c>
      <c r="K103" s="22">
        <v>6</v>
      </c>
      <c r="L103" s="23">
        <v>16</v>
      </c>
      <c r="M103" s="22">
        <v>7</v>
      </c>
      <c r="N103" s="26">
        <v>0</v>
      </c>
      <c r="O103" s="8">
        <v>1</v>
      </c>
      <c r="P103" s="26">
        <v>2</v>
      </c>
      <c r="Q103" s="8">
        <v>13</v>
      </c>
      <c r="R103" s="26">
        <v>14</v>
      </c>
      <c r="S103" s="28">
        <f t="shared" ref="S103" si="36">I103+N103</f>
        <v>0</v>
      </c>
      <c r="T103" s="8">
        <f t="shared" ref="T103" si="37">J103+O103</f>
        <v>2</v>
      </c>
      <c r="U103" s="28">
        <f t="shared" ref="U103" si="38">K103+P103</f>
        <v>8</v>
      </c>
      <c r="V103" s="8">
        <f t="shared" ref="V103" si="39">L103+Q103</f>
        <v>29</v>
      </c>
      <c r="W103" s="28">
        <f t="shared" ref="W103" si="40">M103+R103</f>
        <v>21</v>
      </c>
      <c r="X103" s="8">
        <f t="shared" ref="X103" si="41">SUM(S103:W103)</f>
        <v>60</v>
      </c>
      <c r="Y103" s="29">
        <f t="shared" ref="Y103" si="42">S103*11+T103*10+U103*8+V103*5</f>
        <v>229</v>
      </c>
      <c r="Z103" s="8">
        <f t="shared" ref="Z103" si="43">IF(X103=0,0,Y103/X103)</f>
        <v>3.8166666666666669</v>
      </c>
    </row>
    <row r="104" spans="1:26" ht="20.100000000000001" customHeight="1">
      <c r="A104" s="8">
        <v>8</v>
      </c>
      <c r="B104" s="10" t="s">
        <v>219</v>
      </c>
      <c r="C104" s="10" t="s">
        <v>174</v>
      </c>
      <c r="D104" s="8"/>
      <c r="E104" s="12" t="s">
        <v>19</v>
      </c>
      <c r="F104" s="15" t="s">
        <v>58</v>
      </c>
      <c r="G104" s="8" t="s">
        <v>154</v>
      </c>
      <c r="H104" s="18" t="s">
        <v>36</v>
      </c>
      <c r="I104" s="22">
        <v>1</v>
      </c>
      <c r="J104" s="23">
        <v>2</v>
      </c>
      <c r="K104" s="22">
        <v>6</v>
      </c>
      <c r="L104" s="23">
        <v>14</v>
      </c>
      <c r="M104" s="22">
        <v>7</v>
      </c>
      <c r="N104" s="26">
        <v>0</v>
      </c>
      <c r="O104" s="8">
        <v>0</v>
      </c>
      <c r="P104" s="26">
        <v>0</v>
      </c>
      <c r="Q104" s="8">
        <v>8</v>
      </c>
      <c r="R104" s="26">
        <v>22</v>
      </c>
      <c r="S104" s="28">
        <f t="shared" si="32"/>
        <v>1</v>
      </c>
      <c r="T104" s="8">
        <f t="shared" si="32"/>
        <v>2</v>
      </c>
      <c r="U104" s="28">
        <f t="shared" si="32"/>
        <v>6</v>
      </c>
      <c r="V104" s="8">
        <f t="shared" si="32"/>
        <v>22</v>
      </c>
      <c r="W104" s="28">
        <f t="shared" si="32"/>
        <v>29</v>
      </c>
      <c r="X104" s="8">
        <f t="shared" si="33"/>
        <v>60</v>
      </c>
      <c r="Y104" s="29">
        <f t="shared" si="34"/>
        <v>189</v>
      </c>
      <c r="Z104" s="8">
        <f t="shared" si="35"/>
        <v>3.15</v>
      </c>
    </row>
    <row r="105" spans="1:26" ht="20.100000000000001" customHeight="1">
      <c r="A105" s="8"/>
      <c r="B105" s="10"/>
      <c r="C105" s="10"/>
      <c r="D105" s="8"/>
      <c r="E105" s="8"/>
      <c r="F105" s="8"/>
      <c r="G105" s="8"/>
      <c r="H105" s="18"/>
      <c r="I105" s="23"/>
      <c r="J105" s="23"/>
      <c r="K105" s="23"/>
      <c r="L105" s="23"/>
      <c r="M105" s="23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30"/>
      <c r="Z105" s="8"/>
    </row>
    <row r="106" spans="1:26" ht="20.100000000000001" customHeight="1">
      <c r="A106" s="8">
        <v>1</v>
      </c>
      <c r="B106" s="10" t="s">
        <v>114</v>
      </c>
      <c r="C106" s="10" t="s">
        <v>227</v>
      </c>
      <c r="D106" s="8" t="s">
        <v>228</v>
      </c>
      <c r="E106" s="19" t="s">
        <v>30</v>
      </c>
      <c r="F106" s="15" t="s">
        <v>58</v>
      </c>
      <c r="G106" s="8" t="s">
        <v>154</v>
      </c>
      <c r="H106" s="18" t="s">
        <v>75</v>
      </c>
      <c r="I106" s="22">
        <v>1</v>
      </c>
      <c r="J106" s="23">
        <v>8</v>
      </c>
      <c r="K106" s="22">
        <v>15</v>
      </c>
      <c r="L106" s="23">
        <v>6</v>
      </c>
      <c r="M106" s="22">
        <v>0</v>
      </c>
      <c r="N106" s="26">
        <v>0</v>
      </c>
      <c r="O106" s="8">
        <v>0</v>
      </c>
      <c r="P106" s="26">
        <v>7</v>
      </c>
      <c r="Q106" s="8">
        <v>15</v>
      </c>
      <c r="R106" s="26">
        <v>8</v>
      </c>
      <c r="S106" s="28">
        <f>I106+N106</f>
        <v>1</v>
      </c>
      <c r="T106" s="8">
        <f>J106+O106</f>
        <v>8</v>
      </c>
      <c r="U106" s="28">
        <f>K106+P106</f>
        <v>22</v>
      </c>
      <c r="V106" s="8">
        <f>L106+Q106</f>
        <v>21</v>
      </c>
      <c r="W106" s="28">
        <f>M106+R106</f>
        <v>8</v>
      </c>
      <c r="X106" s="8">
        <f>SUM(S106:W106)</f>
        <v>60</v>
      </c>
      <c r="Y106" s="29">
        <f>S106*11+T106*10+U106*8+V106*5</f>
        <v>372</v>
      </c>
      <c r="Z106" s="8">
        <f>IF(X106=0,0,Y106/X106)</f>
        <v>6.2</v>
      </c>
    </row>
    <row r="107" spans="1:26" ht="20.100000000000001" customHeight="1">
      <c r="A107" s="8">
        <v>2</v>
      </c>
      <c r="B107" s="10" t="s">
        <v>222</v>
      </c>
      <c r="C107" s="10" t="s">
        <v>223</v>
      </c>
      <c r="D107" s="8"/>
      <c r="E107" s="19" t="s">
        <v>30</v>
      </c>
      <c r="F107" s="15" t="s">
        <v>58</v>
      </c>
      <c r="G107" s="8" t="s">
        <v>154</v>
      </c>
      <c r="H107" s="18"/>
      <c r="I107" s="22">
        <v>4</v>
      </c>
      <c r="J107" s="23">
        <v>2</v>
      </c>
      <c r="K107" s="22">
        <v>10</v>
      </c>
      <c r="L107" s="23">
        <v>12</v>
      </c>
      <c r="M107" s="22">
        <v>2</v>
      </c>
      <c r="N107" s="26">
        <v>0</v>
      </c>
      <c r="O107" s="8">
        <v>0</v>
      </c>
      <c r="P107" s="26">
        <v>4</v>
      </c>
      <c r="Q107" s="8">
        <v>16</v>
      </c>
      <c r="R107" s="26">
        <v>10</v>
      </c>
      <c r="S107" s="28">
        <f t="shared" ref="S107:W108" si="44">I107+N107</f>
        <v>4</v>
      </c>
      <c r="T107" s="8">
        <f t="shared" si="44"/>
        <v>2</v>
      </c>
      <c r="U107" s="28">
        <f t="shared" si="44"/>
        <v>14</v>
      </c>
      <c r="V107" s="8">
        <f t="shared" si="44"/>
        <v>28</v>
      </c>
      <c r="W107" s="28">
        <f t="shared" si="44"/>
        <v>12</v>
      </c>
      <c r="X107" s="8">
        <f>SUM(S107:W107)</f>
        <v>60</v>
      </c>
      <c r="Y107" s="29">
        <f>S107*11+T107*10+U107*8+V107*5</f>
        <v>316</v>
      </c>
      <c r="Z107" s="8">
        <f>IF(X107=0,0,Y107/X107)</f>
        <v>5.2666666666666666</v>
      </c>
    </row>
    <row r="108" spans="1:26" ht="20.100000000000001" customHeight="1">
      <c r="A108" s="8">
        <v>3</v>
      </c>
      <c r="B108" s="10" t="s">
        <v>224</v>
      </c>
      <c r="C108" s="10" t="s">
        <v>225</v>
      </c>
      <c r="D108" s="8" t="s">
        <v>226</v>
      </c>
      <c r="E108" s="19" t="s">
        <v>30</v>
      </c>
      <c r="F108" s="15" t="s">
        <v>58</v>
      </c>
      <c r="G108" s="8" t="s">
        <v>154</v>
      </c>
      <c r="H108" s="18" t="s">
        <v>39</v>
      </c>
      <c r="I108" s="22">
        <v>1</v>
      </c>
      <c r="J108" s="23">
        <v>2</v>
      </c>
      <c r="K108" s="22">
        <v>13</v>
      </c>
      <c r="L108" s="23">
        <v>12</v>
      </c>
      <c r="M108" s="22">
        <v>2</v>
      </c>
      <c r="N108" s="26">
        <v>0</v>
      </c>
      <c r="O108" s="8">
        <v>0</v>
      </c>
      <c r="P108" s="26">
        <v>1</v>
      </c>
      <c r="Q108" s="8">
        <v>14</v>
      </c>
      <c r="R108" s="26">
        <v>15</v>
      </c>
      <c r="S108" s="28">
        <f t="shared" si="44"/>
        <v>1</v>
      </c>
      <c r="T108" s="8">
        <f t="shared" si="44"/>
        <v>2</v>
      </c>
      <c r="U108" s="28">
        <f t="shared" si="44"/>
        <v>14</v>
      </c>
      <c r="V108" s="8">
        <f t="shared" si="44"/>
        <v>26</v>
      </c>
      <c r="W108" s="28">
        <f t="shared" si="44"/>
        <v>17</v>
      </c>
      <c r="X108" s="8">
        <f>SUM(S108:W108)</f>
        <v>60</v>
      </c>
      <c r="Y108" s="29">
        <f>S108*11+T108*10+U108*8+V108*5</f>
        <v>273</v>
      </c>
      <c r="Z108" s="8">
        <f>IF(X108=0,0,Y108/X108)</f>
        <v>4.55</v>
      </c>
    </row>
    <row r="109" spans="1:26" ht="20.100000000000001" customHeight="1">
      <c r="A109" s="8">
        <v>4</v>
      </c>
      <c r="B109" s="10" t="s">
        <v>220</v>
      </c>
      <c r="C109" s="10" t="s">
        <v>128</v>
      </c>
      <c r="D109" s="8" t="s">
        <v>221</v>
      </c>
      <c r="E109" s="19" t="s">
        <v>30</v>
      </c>
      <c r="F109" s="15" t="s">
        <v>58</v>
      </c>
      <c r="G109" s="8" t="s">
        <v>154</v>
      </c>
      <c r="H109" s="18"/>
      <c r="I109" s="22">
        <v>1</v>
      </c>
      <c r="J109" s="23">
        <v>4</v>
      </c>
      <c r="K109" s="22">
        <v>4</v>
      </c>
      <c r="L109" s="23">
        <v>15</v>
      </c>
      <c r="M109" s="22">
        <v>6</v>
      </c>
      <c r="N109" s="26">
        <v>0</v>
      </c>
      <c r="O109" s="8">
        <v>1</v>
      </c>
      <c r="P109" s="26">
        <v>3</v>
      </c>
      <c r="Q109" s="8">
        <v>12</v>
      </c>
      <c r="R109" s="26">
        <v>14</v>
      </c>
      <c r="S109" s="28">
        <f>I109+N109</f>
        <v>1</v>
      </c>
      <c r="T109" s="8">
        <f>J109+O109</f>
        <v>5</v>
      </c>
      <c r="U109" s="28">
        <f>K109+P109</f>
        <v>7</v>
      </c>
      <c r="V109" s="8">
        <f>L109+Q109</f>
        <v>27</v>
      </c>
      <c r="W109" s="28">
        <f>M109+R109</f>
        <v>20</v>
      </c>
      <c r="X109" s="8">
        <f>SUM(S109:W109)</f>
        <v>60</v>
      </c>
      <c r="Y109" s="29">
        <f>S109*11+T109*10+U109*8+V109*5</f>
        <v>252</v>
      </c>
      <c r="Z109" s="8">
        <f>IF(X109=0,0,Y109/X109)</f>
        <v>4.2</v>
      </c>
    </row>
    <row r="110" spans="1:26" s="5" customFormat="1" ht="20.100000000000001" customHeight="1">
      <c r="A110" s="8"/>
      <c r="B110" s="10"/>
      <c r="C110" s="10"/>
      <c r="D110" s="8"/>
      <c r="E110" s="19"/>
      <c r="F110" s="15"/>
      <c r="G110" s="8"/>
      <c r="H110" s="18"/>
      <c r="I110" s="22"/>
      <c r="J110" s="23"/>
      <c r="K110" s="22"/>
      <c r="L110" s="23"/>
      <c r="M110" s="22"/>
      <c r="N110" s="26"/>
      <c r="O110" s="8"/>
      <c r="P110" s="26"/>
      <c r="Q110" s="8"/>
      <c r="R110" s="26"/>
      <c r="S110" s="28"/>
      <c r="T110" s="8"/>
      <c r="U110" s="28"/>
      <c r="V110" s="8"/>
      <c r="W110" s="28"/>
      <c r="X110" s="8"/>
      <c r="Y110" s="29"/>
      <c r="Z110" s="8"/>
    </row>
    <row r="111" spans="1:26" ht="20.100000000000001" customHeight="1">
      <c r="A111" s="8">
        <v>1</v>
      </c>
      <c r="B111" s="10" t="s">
        <v>229</v>
      </c>
      <c r="C111" s="10" t="s">
        <v>208</v>
      </c>
      <c r="D111" s="8" t="s">
        <v>230</v>
      </c>
      <c r="E111" s="12" t="s">
        <v>19</v>
      </c>
      <c r="F111" s="16" t="s">
        <v>81</v>
      </c>
      <c r="G111" s="8" t="s">
        <v>154</v>
      </c>
      <c r="H111" s="18"/>
      <c r="I111" s="22">
        <v>4</v>
      </c>
      <c r="J111" s="23">
        <v>2</v>
      </c>
      <c r="K111" s="22">
        <v>12</v>
      </c>
      <c r="L111" s="23">
        <v>12</v>
      </c>
      <c r="M111" s="22">
        <v>0</v>
      </c>
      <c r="N111" s="26">
        <v>0</v>
      </c>
      <c r="O111" s="8">
        <v>0</v>
      </c>
      <c r="P111" s="26">
        <v>10</v>
      </c>
      <c r="Q111" s="8">
        <v>13</v>
      </c>
      <c r="R111" s="26">
        <v>7</v>
      </c>
      <c r="S111" s="28">
        <f t="shared" ref="S111:W112" si="45">I111+N111</f>
        <v>4</v>
      </c>
      <c r="T111" s="8">
        <f t="shared" si="45"/>
        <v>2</v>
      </c>
      <c r="U111" s="28">
        <f t="shared" si="45"/>
        <v>22</v>
      </c>
      <c r="V111" s="8">
        <f t="shared" si="45"/>
        <v>25</v>
      </c>
      <c r="W111" s="28">
        <f t="shared" si="45"/>
        <v>7</v>
      </c>
      <c r="X111" s="8">
        <f>SUM(S111:W111)</f>
        <v>60</v>
      </c>
      <c r="Y111" s="29">
        <f>S111*11+T111*10+U111*8+V111*5</f>
        <v>365</v>
      </c>
      <c r="Z111" s="8">
        <f>IF(X111=0,0,Y111/X111)</f>
        <v>6.083333333333333</v>
      </c>
    </row>
    <row r="112" spans="1:26" ht="20.100000000000001" customHeight="1">
      <c r="A112" s="8">
        <v>2</v>
      </c>
      <c r="B112" s="10" t="s">
        <v>232</v>
      </c>
      <c r="C112" s="10" t="s">
        <v>233</v>
      </c>
      <c r="D112" s="8" t="s">
        <v>234</v>
      </c>
      <c r="E112" s="12" t="s">
        <v>19</v>
      </c>
      <c r="F112" s="16" t="s">
        <v>81</v>
      </c>
      <c r="G112" s="8" t="s">
        <v>154</v>
      </c>
      <c r="H112" s="18" t="s">
        <v>36</v>
      </c>
      <c r="I112" s="22">
        <v>2</v>
      </c>
      <c r="J112" s="23">
        <v>5</v>
      </c>
      <c r="K112" s="22">
        <v>14</v>
      </c>
      <c r="L112" s="23">
        <v>8</v>
      </c>
      <c r="M112" s="22">
        <v>1</v>
      </c>
      <c r="N112" s="26">
        <v>0</v>
      </c>
      <c r="O112" s="8">
        <v>1</v>
      </c>
      <c r="P112" s="26">
        <v>7</v>
      </c>
      <c r="Q112" s="8">
        <v>12</v>
      </c>
      <c r="R112" s="26">
        <v>10</v>
      </c>
      <c r="S112" s="28">
        <f t="shared" si="45"/>
        <v>2</v>
      </c>
      <c r="T112" s="8">
        <f t="shared" si="45"/>
        <v>6</v>
      </c>
      <c r="U112" s="28">
        <f t="shared" si="45"/>
        <v>21</v>
      </c>
      <c r="V112" s="8">
        <f t="shared" si="45"/>
        <v>20</v>
      </c>
      <c r="W112" s="28">
        <f t="shared" si="45"/>
        <v>11</v>
      </c>
      <c r="X112" s="8">
        <f>SUM(S112:W112)</f>
        <v>60</v>
      </c>
      <c r="Y112" s="29">
        <f>S112*11+T112*10+U112*8+V112*5</f>
        <v>350</v>
      </c>
      <c r="Z112" s="8">
        <f>IF(X112=0,0,Y112/X112)</f>
        <v>5.833333333333333</v>
      </c>
    </row>
    <row r="113" spans="1:26" ht="20.100000000000001" customHeight="1">
      <c r="A113" s="8">
        <v>3</v>
      </c>
      <c r="B113" s="10" t="s">
        <v>68</v>
      </c>
      <c r="C113" s="10" t="s">
        <v>106</v>
      </c>
      <c r="D113" s="8" t="s">
        <v>231</v>
      </c>
      <c r="E113" s="12" t="s">
        <v>19</v>
      </c>
      <c r="F113" s="16" t="s">
        <v>81</v>
      </c>
      <c r="G113" s="8" t="s">
        <v>154</v>
      </c>
      <c r="H113" s="18" t="s">
        <v>71</v>
      </c>
      <c r="I113" s="22">
        <v>3</v>
      </c>
      <c r="J113" s="23">
        <v>4</v>
      </c>
      <c r="K113" s="22">
        <v>10</v>
      </c>
      <c r="L113" s="23">
        <v>11</v>
      </c>
      <c r="M113" s="22">
        <v>2</v>
      </c>
      <c r="N113" s="26">
        <v>0</v>
      </c>
      <c r="O113" s="8">
        <v>0</v>
      </c>
      <c r="P113" s="26">
        <v>7</v>
      </c>
      <c r="Q113" s="8">
        <v>9</v>
      </c>
      <c r="R113" s="26">
        <v>14</v>
      </c>
      <c r="S113" s="28">
        <f>I113+N113</f>
        <v>3</v>
      </c>
      <c r="T113" s="8">
        <f>J113+O113</f>
        <v>4</v>
      </c>
      <c r="U113" s="28">
        <f>K113+P113</f>
        <v>17</v>
      </c>
      <c r="V113" s="8">
        <f>L113+Q113</f>
        <v>20</v>
      </c>
      <c r="W113" s="28">
        <f>M113+R113</f>
        <v>16</v>
      </c>
      <c r="X113" s="8">
        <f>SUM(S113:W113)</f>
        <v>60</v>
      </c>
      <c r="Y113" s="29">
        <f>S113*11+T113*10+U113*8+V113*5</f>
        <v>309</v>
      </c>
      <c r="Z113" s="8">
        <f>IF(X113=0,0,Y113/X113)</f>
        <v>5.15</v>
      </c>
    </row>
    <row r="114" spans="1:26" s="5" customFormat="1" ht="20.100000000000001" customHeight="1">
      <c r="A114" s="8"/>
      <c r="B114" s="10"/>
      <c r="C114" s="10"/>
      <c r="D114" s="8"/>
      <c r="E114" s="12"/>
      <c r="F114" s="16"/>
      <c r="G114" s="8"/>
      <c r="H114" s="18"/>
      <c r="I114" s="22"/>
      <c r="J114" s="23"/>
      <c r="K114" s="22"/>
      <c r="L114" s="23"/>
      <c r="M114" s="22"/>
      <c r="N114" s="26"/>
      <c r="O114" s="8"/>
      <c r="P114" s="26"/>
      <c r="Q114" s="8"/>
      <c r="R114" s="26"/>
      <c r="S114" s="28"/>
      <c r="T114" s="8"/>
      <c r="U114" s="28"/>
      <c r="V114" s="8"/>
      <c r="W114" s="28"/>
      <c r="X114" s="8"/>
      <c r="Y114" s="29"/>
      <c r="Z114" s="8"/>
    </row>
    <row r="115" spans="1:26" ht="20.100000000000001" customHeight="1">
      <c r="A115" s="8">
        <v>1</v>
      </c>
      <c r="B115" s="10" t="s">
        <v>235</v>
      </c>
      <c r="C115" s="10" t="s">
        <v>236</v>
      </c>
      <c r="D115" s="8" t="s">
        <v>237</v>
      </c>
      <c r="E115" s="19" t="s">
        <v>30</v>
      </c>
      <c r="F115" s="16" t="s">
        <v>81</v>
      </c>
      <c r="G115" s="8" t="s">
        <v>154</v>
      </c>
      <c r="H115" s="18" t="s">
        <v>150</v>
      </c>
      <c r="I115" s="22">
        <v>1</v>
      </c>
      <c r="J115" s="23">
        <v>4</v>
      </c>
      <c r="K115" s="22">
        <v>10</v>
      </c>
      <c r="L115" s="23">
        <v>11</v>
      </c>
      <c r="M115" s="22">
        <v>4</v>
      </c>
      <c r="N115" s="26">
        <v>0</v>
      </c>
      <c r="O115" s="8">
        <v>0</v>
      </c>
      <c r="P115" s="26">
        <v>1</v>
      </c>
      <c r="Q115" s="8">
        <v>15</v>
      </c>
      <c r="R115" s="26">
        <v>14</v>
      </c>
      <c r="S115" s="28">
        <f>I115+N115</f>
        <v>1</v>
      </c>
      <c r="T115" s="8">
        <f>J115+O115</f>
        <v>4</v>
      </c>
      <c r="U115" s="28">
        <f>K115+P115</f>
        <v>11</v>
      </c>
      <c r="V115" s="8">
        <f>L115+Q115</f>
        <v>26</v>
      </c>
      <c r="W115" s="28">
        <f>M115+R115</f>
        <v>18</v>
      </c>
      <c r="X115" s="8">
        <f>SUM(S115:W115)</f>
        <v>60</v>
      </c>
      <c r="Y115" s="29">
        <f>S115*11+T115*10+U115*8+V115*5</f>
        <v>269</v>
      </c>
      <c r="Z115" s="8">
        <f>IF(X115=0,0,Y115/X115)</f>
        <v>4.4833333333333334</v>
      </c>
    </row>
    <row r="116" spans="1:26" ht="20.100000000000001" customHeight="1">
      <c r="A116" s="8"/>
      <c r="B116" s="10"/>
      <c r="C116" s="10"/>
      <c r="D116" s="8"/>
      <c r="E116" s="8"/>
      <c r="F116" s="8"/>
      <c r="G116" s="8"/>
      <c r="H116" s="18"/>
      <c r="I116" s="23"/>
      <c r="J116" s="23"/>
      <c r="K116" s="23"/>
      <c r="L116" s="23"/>
      <c r="M116" s="23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30"/>
      <c r="Z116" s="8"/>
    </row>
  </sheetData>
  <sheetProtection formatCells="0" formatColumns="0" formatRows="0" insertColumns="0" insertRows="0" insertHyperlinks="0" deleteColumns="0" deleteRows="0" selectLockedCells="1" sort="0" autoFilter="0" pivotTables="0" selectUnlockedCells="1"/>
  <autoFilter ref="A2:Z116"/>
  <mergeCells count="6">
    <mergeCell ref="A1:A2"/>
    <mergeCell ref="B1:E1"/>
    <mergeCell ref="F1:H1"/>
    <mergeCell ref="X1:X2"/>
    <mergeCell ref="Y1:Y2"/>
    <mergeCell ref="Z1:Z2"/>
  </mergeCells>
  <pageMargins left="0.2" right="0.2" top="0.2" bottom="0.2" header="0.51180555555555551" footer="0.51180555555555551"/>
  <pageSetup paperSize="9" scale="54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workbookViewId="0">
      <selection activeCell="B9" sqref="B9"/>
    </sheetView>
  </sheetViews>
  <sheetFormatPr defaultRowHeight="15"/>
  <cols>
    <col min="1" max="1" width="10" style="2" customWidth="1"/>
  </cols>
  <sheetData>
    <row r="1" spans="1:2" ht="15.75" customHeight="1">
      <c r="A1" s="6" t="s">
        <v>238</v>
      </c>
    </row>
    <row r="2" spans="1:2">
      <c r="A2" s="5" t="s">
        <v>239</v>
      </c>
      <c r="B2">
        <v>5</v>
      </c>
    </row>
    <row r="3" spans="1:2">
      <c r="A3" s="5" t="s">
        <v>240</v>
      </c>
      <c r="B3">
        <v>8</v>
      </c>
    </row>
    <row r="4" spans="1:2">
      <c r="A4" s="5" t="s">
        <v>241</v>
      </c>
      <c r="B4">
        <v>12</v>
      </c>
    </row>
    <row r="5" spans="1:2">
      <c r="A5" s="5"/>
    </row>
    <row r="6" spans="1:2">
      <c r="A6" s="5" t="s">
        <v>8</v>
      </c>
      <c r="B6">
        <v>5</v>
      </c>
    </row>
    <row r="7" spans="1:2" ht="15.75" customHeight="1">
      <c r="A7" s="6" t="s">
        <v>242</v>
      </c>
    </row>
    <row r="8" spans="1:2">
      <c r="A8" s="2" t="s">
        <v>243</v>
      </c>
      <c r="B8">
        <v>60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ageMargins left="0" right="0" top="0" bottom="0" header="0.51180555555555551" footer="0.5118055555555555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Sutaziaci</vt:lpstr>
      <vt:lpstr>Nastavenia</vt:lpstr>
      <vt:lpstr>Sutaziaci!Excel_BuiltIn__FilterDatabase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Monicka</dc:creator>
  <cp:lastModifiedBy>Monicka</cp:lastModifiedBy>
  <cp:lastPrinted>2019-05-04T03:43:58Z</cp:lastPrinted>
  <dcterms:created xsi:type="dcterms:W3CDTF">2017-10-23T00:45:55Z</dcterms:created>
  <dcterms:modified xsi:type="dcterms:W3CDTF">2019-05-04T17:38:06Z</dcterms:modified>
</cp:coreProperties>
</file>